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NOTAS" sheetId="2" r:id="rId1"/>
  </sheets>
  <calcPr calcId="152511"/>
</workbook>
</file>

<file path=xl/calcChain.xml><?xml version="1.0" encoding="utf-8"?>
<calcChain xmlns="http://schemas.openxmlformats.org/spreadsheetml/2006/main">
  <c r="E299" i="2" l="1"/>
  <c r="E296" i="2"/>
  <c r="E303" i="2" s="1"/>
  <c r="E285" i="2"/>
  <c r="E288" i="2" s="1"/>
  <c r="E260" i="2"/>
  <c r="D260" i="2"/>
  <c r="C260" i="2"/>
  <c r="C262" i="2" s="1"/>
  <c r="E258" i="2"/>
  <c r="D258" i="2"/>
  <c r="E250" i="2"/>
  <c r="D250" i="2"/>
  <c r="C250" i="2"/>
  <c r="D237" i="2"/>
  <c r="C237" i="2"/>
  <c r="C191" i="2"/>
  <c r="C217" i="2" s="1"/>
  <c r="C170" i="2"/>
  <c r="C171" i="2" s="1"/>
  <c r="C165" i="2"/>
  <c r="C166" i="2" s="1"/>
  <c r="C159" i="2"/>
  <c r="C160" i="2" s="1"/>
  <c r="C161" i="2" s="1"/>
  <c r="D118" i="2"/>
  <c r="C114" i="2"/>
  <c r="C118" i="2" s="1"/>
  <c r="C90" i="2"/>
  <c r="C92" i="2" s="1"/>
  <c r="E82" i="2"/>
  <c r="D82" i="2"/>
  <c r="C82" i="2"/>
  <c r="E80" i="2"/>
  <c r="D80" i="2"/>
  <c r="C80" i="2"/>
  <c r="F45" i="2"/>
  <c r="D45" i="2"/>
  <c r="C38" i="2"/>
  <c r="C45" i="2" s="1"/>
  <c r="C34" i="2"/>
  <c r="D84" i="2" l="1"/>
  <c r="C173" i="2"/>
  <c r="C172" i="2"/>
  <c r="E262" i="2"/>
  <c r="E84" i="2"/>
  <c r="D262" i="2"/>
  <c r="C84" i="2"/>
</calcChain>
</file>

<file path=xl/sharedStrings.xml><?xml version="1.0" encoding="utf-8"?>
<sst xmlns="http://schemas.openxmlformats.org/spreadsheetml/2006/main" count="239" uniqueCount="167">
  <si>
    <t xml:space="preserve">NOTAS A LOS ESTADOS FINANCIEROS </t>
  </si>
  <si>
    <t>Al 31 de Marzo del 2015</t>
  </si>
  <si>
    <t>Ente Público:</t>
  </si>
  <si>
    <t>INSTITUTO TECNOLOGICO SUPERIOR DE ABASOLO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</si>
  <si>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</si>
  <si>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</si>
  <si>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</si>
  <si>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</si>
  <si>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</si>
  <si>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</si>
  <si>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</si>
  <si>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</si>
  <si>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</si>
  <si>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</si>
  <si>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</si>
  <si>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TOTAL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</si>
  <si>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</si>
  <si>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</si>
  <si>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</si>
  <si>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</si>
  <si>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</si>
  <si>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</si>
  <si>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</si>
  <si>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</si>
  <si>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</si>
  <si>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</si>
  <si>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</si>
  <si>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 xml:space="preserve">1125xxxxxx Deudores por Anticipos 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</si>
  <si>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</si>
  <si>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</si>
  <si>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</si>
  <si>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</si>
  <si>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</si>
  <si>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</si>
  <si>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</si>
  <si>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</si>
  <si>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</si>
  <si>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</si>
  <si>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</si>
  <si>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</si>
  <si>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</si>
  <si>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</si>
  <si>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</si>
  <si>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</si>
  <si>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</si>
  <si>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</si>
  <si>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</si>
  <si>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</si>
  <si>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</si>
  <si>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1240 BIENES MUEBLES</t>
  </si>
  <si>
    <t>ESF-09 INTANGIBLES Y DIFERIDOS</t>
  </si>
  <si>
    <t>1273034500 SEGURO DE BIENES PAT</t>
  </si>
  <si>
    <t>1273134500 CONSUMO DE SEG BIEN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</si>
  <si>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</si>
  <si>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</si>
  <si>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</si>
  <si>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</si>
  <si>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</si>
  <si>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</si>
  <si>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</si>
  <si>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</si>
  <si>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2117101003  ISR SALARIOS POR PAGAR</t>
  </si>
  <si>
    <t>2119904001 ENTIDADES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</si>
  <si>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</si>
  <si>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</si>
  <si>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</si>
  <si>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</si>
  <si>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</si>
  <si>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</si>
  <si>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</si>
  <si>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</si>
  <si>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</si>
  <si>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</si>
  <si>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</si>
  <si>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</si>
  <si>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</si>
  <si>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4159510701 POR CONCEPTO DE FICHAS</t>
  </si>
  <si>
    <t>4159 Otros Productos que Generan Ing.</t>
  </si>
  <si>
    <t>4150 Productos de Tipo Corriente</t>
  </si>
  <si>
    <t>4100 INGRESOS DE GESTIÓN</t>
  </si>
  <si>
    <t>4213831000  CONVENIO SERVICIOS PERSONALES</t>
  </si>
  <si>
    <t>4213832000  CONVENIO SERVICIOS PERSONALES</t>
  </si>
  <si>
    <t>4213833000  CONVENIO SERVICIOS GENERALES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</si>
  <si>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</si>
  <si>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</si>
  <si>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</si>
  <si>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</si>
  <si>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</si>
  <si>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 Trans. Internas y Asig. al Secto</t>
  </si>
  <si>
    <t>4220 Transferencias, Asignaciones, Subs.</t>
  </si>
  <si>
    <t>PARTICIPACIONES Y APORTACIONES</t>
  </si>
  <si>
    <t>ERA-02 OTROS INGRESOS Y BENEFICIOS</t>
  </si>
  <si>
    <t xml:space="preserve">4300 OTROS INGRESOS Y BENEFICIOS
</t>
  </si>
  <si>
    <t>GASTOS Y OTRAS PÉRDIDAS</t>
  </si>
  <si>
    <t>ERA-03 GASTOS</t>
  </si>
  <si>
    <t>%GASTO</t>
  </si>
  <si>
    <t>EXPLICACION</t>
  </si>
  <si>
    <t>5000 GASTOS Y OTRAS PERDIDAS</t>
  </si>
  <si>
    <t>5111113000 SUELDOS BASE AL PERSONAL PERMANENTE</t>
  </si>
  <si>
    <t>5113132000 PRIMAS DE VACAS., DOMINICAL Y GRATIF. FIN DE AÑO</t>
  </si>
  <si>
    <t>5115154000 PRESTACIONES CONTRACTUALES</t>
  </si>
  <si>
    <t>5121211000 MATERIALES Y ÚTILES DE OFICINA</t>
  </si>
  <si>
    <t>5124248000 MATERIALES COMPLEMENTARIOS</t>
  </si>
  <si>
    <t>5126261000 COMBUSTIBLES, LUBRICANTES Y ADITIVOS</t>
  </si>
  <si>
    <t>5131311000 SERVICIO DE ENERGÍA ELÉCTRICA</t>
  </si>
  <si>
    <t>5131313000 SERVICIO DE AGUA POTABLE</t>
  </si>
  <si>
    <t>5131314000 TELEFONÍA TRADICIONAL</t>
  </si>
  <si>
    <t>5131315000 TELEFONÍA CELULAR</t>
  </si>
  <si>
    <t>5132327000 ARRENDAMIENTO DE ACTIVOS INTANGIBLES</t>
  </si>
  <si>
    <t>5133334000 CAPACITACIÓN</t>
  </si>
  <si>
    <t>5133336000 SERVS. APOYO ADMVO., FOTOCOPIADO E IMPRESION</t>
  </si>
  <si>
    <t>5133338000 SERVICIOS DE VIGILANCIA</t>
  </si>
  <si>
    <t>5134134500 SEGUROS DE BIENES PATRIMONIALES</t>
  </si>
  <si>
    <t>5134341000 SERVICIOS FINANCIEROS Y BANCARIOS</t>
  </si>
  <si>
    <t>5135351000 CONSERV. Y MANTENIMIENTO MENOR DE INMUEBLES</t>
  </si>
  <si>
    <t>5135355000 REPAR. Y MTTO. DE EQUIPO DE TRANSPORTE</t>
  </si>
  <si>
    <t>5135358000 SERVICIOS DE LIMPIEZA Y MANEJO DE DESECHOS</t>
  </si>
  <si>
    <t>5135359000 SERVICIOS DE JARDINERÍA Y FUMIGACIÓN</t>
  </si>
  <si>
    <t>5136361200 DIF. POR MEDIOS ALTERNATIVOS PROG. Y MEDIOS GUB.</t>
  </si>
  <si>
    <t>5137372000 PASAJES TERRESTRES</t>
  </si>
  <si>
    <t>5137375000 VIATICOS EN EL PAIS</t>
  </si>
  <si>
    <t>5138385000 GASTOS  DE REPRESENTACION</t>
  </si>
  <si>
    <t>5599000006 Diferencia por Redondeo</t>
  </si>
  <si>
    <t>III) NOTAS AL ESTADO DE VARIACIÓN A LA HACIEDA PÚBLICA</t>
  </si>
  <si>
    <t>VHP-01 PATRIMONIO CONTRIBUIDO</t>
  </si>
  <si>
    <t>MODIFICACION</t>
  </si>
  <si>
    <t>3110915000  ESTATAL BIENES MUEB</t>
  </si>
  <si>
    <t>VHP-02 PATRIMONIO GENERADO</t>
  </si>
  <si>
    <t>3210 Resultado del Ejercicio (Ahorro/Des)</t>
  </si>
  <si>
    <t>IV) NOTAS AL ESTADO DE FLUJO DE EFECTIVO</t>
  </si>
  <si>
    <t>EFE-01 FLUJO DE EFECTIVO</t>
  </si>
  <si>
    <t>1111201002  FONDO FIJO</t>
  </si>
  <si>
    <t>1111 EFECTIVO</t>
  </si>
  <si>
    <t>1112102001  BANCOMER 00198199183</t>
  </si>
  <si>
    <t>1112 BANCOS /TESORERIA</t>
  </si>
  <si>
    <t>EFE-02 ADQ. BIENES MUEBLES E INMUEBLES</t>
  </si>
  <si>
    <t>% SUB</t>
  </si>
  <si>
    <t>1210 INVERSIONES FINANCIERAS A LARGO PLAZO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</si>
  <si>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</si>
  <si>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</si>
  <si>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</si>
  <si>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</si>
  <si>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Marzo de 2015</t>
  </si>
  <si>
    <t>(Cifras en pesos)</t>
  </si>
  <si>
    <t>1. Ingresos Presupuestarios</t>
  </si>
  <si>
    <t>2. Más ingresos contables no presupuestarios</t>
  </si>
  <si>
    <t>3. Menos ingresos presupuestarios no contables</t>
  </si>
  <si>
    <t>Otros Ingresos presupuestarios no contables</t>
  </si>
  <si>
    <t>4. Ingresos Contables (4 = 1 + 2 - 3)</t>
  </si>
  <si>
    <t>Conciliación entre los Egresos Presupuestarios y los Gastos Contables</t>
  </si>
  <si>
    <t>Correspondiente del 01 de enero al 31 de Marzo de 2015</t>
  </si>
  <si>
    <t>1. Total de egresos (presupuestarios)</t>
  </si>
  <si>
    <t>2. Menos egresos presupuestarios no contables</t>
  </si>
  <si>
    <t>Otros Egresos Presupuestales No Contables</t>
  </si>
  <si>
    <t>3. Más Gasto Contables No Presupuestales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</si>
  <si>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</si>
  <si>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</si>
  <si>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</si>
  <si>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</si>
  <si>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</si>
  <si>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</si>
  <si>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</si>
  <si>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_____________________________________________</t>
  </si>
  <si>
    <t>ALFONSO DELGADO MARTINEZ</t>
  </si>
  <si>
    <t>J GUADALUPE MARQUEZ GONZALEZ</t>
  </si>
  <si>
    <t>ENCARGADO DE LA DIRECCION GENERAL</t>
  </si>
  <si>
    <t>ENCARGADO DE LA SUB 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</si>
</sst>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.000000000"/>
    <numFmt numFmtId="166" formatCode="#,##0;\-#,##0;&quot; &quot;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  <family val="3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u/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6" fillId="0" borderId="0" applyFont="0" applyFill="0" applyBorder="0" applyAlignment="0" applyProtection="0"/>
  </cellStyleXfs>
  <cellXfs count="181">
    <xf numFmtId="0" fontId="0" fillId="0" borderId="0" xfId="0"/>
    <xf numFmtId="0" fontId="2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6" fillId="3" borderId="0" xfId="0" applyFont="1" applyFill="1" applyBorder="1" applyAlignment="1"/>
    <xf numFmtId="0" fontId="6" fillId="3" borderId="0" xfId="0" applyNumberFormat="1" applyFont="1" applyFill="1" applyBorder="1" applyAlignment="1" applyProtection="1">
      <protection locked="0"/>
    </xf>
    <xf numFmtId="0" fontId="7" fillId="3" borderId="0" xfId="0" applyFont="1" applyFill="1" applyBorder="1"/>
    <xf numFmtId="0" fontId="8" fillId="3" borderId="0" xfId="0" applyFont="1" applyFill="1" applyBorder="1"/>
    <xf numFmtId="0" fontId="10" fillId="3" borderId="0" xfId="0" applyFont="1" applyFill="1" applyBorder="1" applyAlignment="1">
      <alignment horizontal="right"/>
    </xf>
    <xf numFmtId="0" fontId="11" fillId="3" borderId="0" xfId="0" applyFont="1" applyFill="1" applyBorder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2" fillId="0" borderId="0" xfId="0" applyFont="1" applyBorder="1" applyAlignment="1">
      <alignment horizontal="left"/>
    </xf>
    <xf numFmtId="0" fontId="14" fillId="3" borderId="0" xfId="0" applyFont="1" applyFill="1" applyBorder="1"/>
    <xf numFmtId="0" fontId="13" fillId="3" borderId="0" xfId="0" applyFont="1" applyFill="1" applyBorder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5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0" fontId="13" fillId="2" borderId="1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/>
    <xf numFmtId="164" fontId="2" fillId="3" borderId="4" xfId="0" applyNumberFormat="1" applyFont="1" applyFill="1" applyBorder="1"/>
    <xf numFmtId="43" fontId="3" fillId="2" borderId="1" xfId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164" fontId="13" fillId="3" borderId="3" xfId="0" applyNumberFormat="1" applyFont="1" applyFill="1" applyBorder="1"/>
    <xf numFmtId="0" fontId="1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left"/>
    </xf>
    <xf numFmtId="164" fontId="5" fillId="3" borderId="6" xfId="0" applyNumberFormat="1" applyFont="1" applyFill="1" applyBorder="1"/>
    <xf numFmtId="49" fontId="3" fillId="3" borderId="7" xfId="0" applyNumberFormat="1" applyFont="1" applyFill="1" applyBorder="1" applyAlignment="1">
      <alignment horizontal="left"/>
    </xf>
    <xf numFmtId="164" fontId="5" fillId="3" borderId="8" xfId="0" applyNumberFormat="1" applyFont="1" applyFill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3" borderId="0" xfId="0" applyNumberFormat="1" applyFont="1" applyFill="1" applyBorder="1"/>
    <xf numFmtId="0" fontId="15" fillId="3" borderId="0" xfId="0" applyFont="1" applyFill="1"/>
    <xf numFmtId="43" fontId="13" fillId="3" borderId="3" xfId="1" applyFont="1" applyFill="1" applyBorder="1"/>
    <xf numFmtId="49" fontId="3" fillId="0" borderId="3" xfId="0" applyNumberFormat="1" applyFont="1" applyFill="1" applyBorder="1" applyAlignment="1">
      <alignment horizontal="center" vertical="center"/>
    </xf>
    <xf numFmtId="43" fontId="2" fillId="3" borderId="3" xfId="1" applyFont="1" applyFill="1" applyBorder="1"/>
    <xf numFmtId="0" fontId="0" fillId="0" borderId="4" xfId="0" applyBorder="1"/>
    <xf numFmtId="0" fontId="2" fillId="2" borderId="1" xfId="0" applyFont="1" applyFill="1" applyBorder="1"/>
    <xf numFmtId="0" fontId="13" fillId="2" borderId="2" xfId="2" applyFont="1" applyFill="1" applyBorder="1" applyAlignment="1">
      <alignment horizontal="left" vertical="center" wrapText="1"/>
    </xf>
    <xf numFmtId="4" fontId="13" fillId="2" borderId="2" xfId="3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Border="1" applyAlignment="1"/>
    <xf numFmtId="0" fontId="2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3" applyNumberFormat="1" applyFont="1" applyBorder="1" applyAlignment="1"/>
    <xf numFmtId="0" fontId="2" fillId="3" borderId="5" xfId="0" applyFont="1" applyFill="1" applyBorder="1"/>
    <xf numFmtId="0" fontId="2" fillId="3" borderId="3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164" fontId="13" fillId="3" borderId="2" xfId="0" applyNumberFormat="1" applyFont="1" applyFill="1" applyBorder="1"/>
    <xf numFmtId="164" fontId="2" fillId="3" borderId="2" xfId="0" applyNumberFormat="1" applyFont="1" applyFill="1" applyBorder="1"/>
    <xf numFmtId="49" fontId="3" fillId="3" borderId="13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wrapText="1"/>
    </xf>
    <xf numFmtId="4" fontId="2" fillId="0" borderId="14" xfId="3" applyNumberFormat="1" applyFont="1" applyFill="1" applyBorder="1" applyAlignment="1">
      <alignment wrapText="1"/>
    </xf>
    <xf numFmtId="4" fontId="2" fillId="0" borderId="2" xfId="3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" fontId="2" fillId="0" borderId="3" xfId="3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15" xfId="3" applyNumberFormat="1" applyFont="1" applyFill="1" applyBorder="1" applyAlignment="1">
      <alignment wrapText="1"/>
    </xf>
    <xf numFmtId="4" fontId="2" fillId="0" borderId="4" xfId="3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/>
    <xf numFmtId="0" fontId="13" fillId="2" borderId="1" xfId="2" applyFont="1" applyFill="1" applyBorder="1" applyAlignment="1">
      <alignment horizontal="left" vertical="center" wrapText="1"/>
    </xf>
    <xf numFmtId="4" fontId="13" fillId="2" borderId="1" xfId="3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/>
    </xf>
    <xf numFmtId="43" fontId="13" fillId="0" borderId="3" xfId="1" applyFont="1" applyFill="1" applyBorder="1"/>
    <xf numFmtId="164" fontId="2" fillId="0" borderId="3" xfId="0" applyNumberFormat="1" applyFont="1" applyFill="1" applyBorder="1"/>
    <xf numFmtId="0" fontId="2" fillId="0" borderId="0" xfId="0" applyFont="1" applyFill="1"/>
    <xf numFmtId="49" fontId="11" fillId="3" borderId="3" xfId="0" applyNumberFormat="1" applyFont="1" applyFill="1" applyBorder="1" applyAlignment="1">
      <alignment horizontal="left"/>
    </xf>
    <xf numFmtId="49" fontId="11" fillId="0" borderId="3" xfId="0" applyNumberFormat="1" applyFont="1" applyFill="1" applyBorder="1" applyAlignment="1">
      <alignment horizontal="left"/>
    </xf>
    <xf numFmtId="43" fontId="2" fillId="0" borderId="3" xfId="1" applyFont="1" applyFill="1" applyBorder="1"/>
    <xf numFmtId="164" fontId="13" fillId="0" borderId="3" xfId="0" applyNumberFormat="1" applyFont="1" applyFill="1" applyBorder="1"/>
    <xf numFmtId="0" fontId="13" fillId="0" borderId="0" xfId="0" applyFont="1" applyFill="1"/>
    <xf numFmtId="43" fontId="13" fillId="3" borderId="4" xfId="1" applyFont="1" applyFill="1" applyBorder="1"/>
    <xf numFmtId="164" fontId="13" fillId="3" borderId="4" xfId="0" applyNumberFormat="1" applyFont="1" applyFill="1" applyBorder="1"/>
    <xf numFmtId="43" fontId="3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wrapText="1"/>
    </xf>
    <xf numFmtId="43" fontId="2" fillId="3" borderId="2" xfId="1" applyFont="1" applyFill="1" applyBorder="1"/>
    <xf numFmtId="43" fontId="13" fillId="3" borderId="2" xfId="1" applyFont="1" applyFill="1" applyBorder="1"/>
    <xf numFmtId="43" fontId="13" fillId="3" borderId="16" xfId="1" applyFont="1" applyFill="1" applyBorder="1"/>
    <xf numFmtId="0" fontId="2" fillId="0" borderId="3" xfId="0" applyFont="1" applyBorder="1"/>
    <xf numFmtId="10" fontId="2" fillId="0" borderId="0" xfId="0" applyNumberFormat="1" applyFont="1"/>
    <xf numFmtId="49" fontId="11" fillId="3" borderId="4" xfId="0" applyNumberFormat="1" applyFont="1" applyFill="1" applyBorder="1" applyAlignment="1">
      <alignment horizontal="left"/>
    </xf>
    <xf numFmtId="0" fontId="2" fillId="0" borderId="4" xfId="0" applyFont="1" applyBorder="1"/>
    <xf numFmtId="9" fontId="3" fillId="2" borderId="1" xfId="1" applyNumberFormat="1" applyFont="1" applyFill="1" applyBorder="1" applyAlignment="1">
      <alignment horizontal="right" vertical="center"/>
    </xf>
    <xf numFmtId="9" fontId="3" fillId="0" borderId="0" xfId="1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 wrapText="1"/>
    </xf>
    <xf numFmtId="43" fontId="2" fillId="3" borderId="5" xfId="1" applyFont="1" applyFill="1" applyBorder="1"/>
    <xf numFmtId="43" fontId="5" fillId="3" borderId="5" xfId="1" applyFont="1" applyFill="1" applyBorder="1"/>
    <xf numFmtId="164" fontId="5" fillId="3" borderId="5" xfId="0" applyNumberFormat="1" applyFont="1" applyFill="1" applyBorder="1"/>
    <xf numFmtId="49" fontId="3" fillId="2" borderId="1" xfId="0" applyNumberFormat="1" applyFont="1" applyFill="1" applyBorder="1" applyAlignment="1">
      <alignment vertical="center"/>
    </xf>
    <xf numFmtId="49" fontId="3" fillId="2" borderId="11" xfId="0" applyNumberFormat="1" applyFont="1" applyFill="1" applyBorder="1" applyAlignment="1">
      <alignment vertical="center"/>
    </xf>
    <xf numFmtId="0" fontId="15" fillId="0" borderId="0" xfId="0" applyFont="1" applyFill="1"/>
    <xf numFmtId="0" fontId="5" fillId="3" borderId="0" xfId="0" applyFont="1" applyFill="1"/>
    <xf numFmtId="0" fontId="13" fillId="2" borderId="1" xfId="2" applyFont="1" applyFill="1" applyBorder="1" applyAlignment="1">
      <alignment horizontal="center" vertical="center" wrapText="1"/>
    </xf>
    <xf numFmtId="43" fontId="3" fillId="2" borderId="9" xfId="1" applyFont="1" applyFill="1" applyBorder="1" applyAlignment="1">
      <alignment vertical="center"/>
    </xf>
    <xf numFmtId="43" fontId="3" fillId="2" borderId="1" xfId="1" applyFont="1" applyFill="1" applyBorder="1" applyAlignment="1">
      <alignment vertical="center"/>
    </xf>
    <xf numFmtId="49" fontId="3" fillId="2" borderId="11" xfId="0" applyNumberFormat="1" applyFont="1" applyFill="1" applyBorder="1" applyAlignment="1">
      <alignment horizontal="center" vertical="center"/>
    </xf>
    <xf numFmtId="43" fontId="2" fillId="3" borderId="0" xfId="0" applyNumberFormat="1" applyFont="1" applyFill="1" applyBorder="1"/>
    <xf numFmtId="164" fontId="5" fillId="3" borderId="16" xfId="0" applyNumberFormat="1" applyFont="1" applyFill="1" applyBorder="1"/>
    <xf numFmtId="0" fontId="2" fillId="0" borderId="0" xfId="0" applyFont="1"/>
    <xf numFmtId="4" fontId="2" fillId="3" borderId="0" xfId="0" applyNumberFormat="1" applyFont="1" applyFill="1" applyBorder="1"/>
    <xf numFmtId="4" fontId="17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18" fillId="0" borderId="1" xfId="0" applyFont="1" applyBorder="1" applyAlignment="1">
      <alignment horizontal="center" vertical="center"/>
    </xf>
    <xf numFmtId="43" fontId="18" fillId="0" borderId="1" xfId="1" applyFont="1" applyBorder="1" applyAlignment="1">
      <alignment horizontal="center" vertical="center"/>
    </xf>
    <xf numFmtId="43" fontId="19" fillId="0" borderId="1" xfId="1" applyFont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43" fontId="17" fillId="2" borderId="1" xfId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right" vertical="center"/>
    </xf>
    <xf numFmtId="43" fontId="17" fillId="0" borderId="1" xfId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43" fontId="2" fillId="3" borderId="0" xfId="1" applyFont="1" applyFill="1"/>
    <xf numFmtId="43" fontId="2" fillId="0" borderId="1" xfId="1" applyFont="1" applyBorder="1"/>
    <xf numFmtId="0" fontId="17" fillId="2" borderId="1" xfId="0" applyFont="1" applyFill="1" applyBorder="1" applyAlignment="1">
      <alignment vertical="center"/>
    </xf>
    <xf numFmtId="43" fontId="2" fillId="3" borderId="0" xfId="1" applyNumberFormat="1" applyFont="1" applyFill="1" applyBorder="1"/>
    <xf numFmtId="165" fontId="2" fillId="3" borderId="0" xfId="0" applyNumberFormat="1" applyFont="1" applyFill="1" applyBorder="1"/>
    <xf numFmtId="0" fontId="12" fillId="0" borderId="0" xfId="0" applyFont="1" applyBorder="1" applyAlignment="1">
      <alignment horizontal="center"/>
    </xf>
    <xf numFmtId="166" fontId="5" fillId="3" borderId="16" xfId="0" applyNumberFormat="1" applyFont="1" applyFill="1" applyBorder="1"/>
    <xf numFmtId="166" fontId="5" fillId="3" borderId="6" xfId="0" applyNumberFormat="1" applyFont="1" applyFill="1" applyBorder="1"/>
    <xf numFmtId="166" fontId="3" fillId="3" borderId="8" xfId="0" applyNumberFormat="1" applyFont="1" applyFill="1" applyBorder="1"/>
    <xf numFmtId="164" fontId="3" fillId="3" borderId="8" xfId="0" applyNumberFormat="1" applyFont="1" applyFill="1" applyBorder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Border="1"/>
    <xf numFmtId="0" fontId="17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17" fillId="2" borderId="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9" fillId="0" borderId="9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484095</xdr:colOff>
      <xdr:row>16</xdr:row>
      <xdr:rowOff>251011</xdr:rowOff>
    </xdr:from>
    <xdr:ext cx="4500000" cy="475130"/>
    <xdr:sp macro="" textlink="">
      <xdr:nvSpPr>
        <xdr:cNvPr id="2" name="Rectángulo 1"/>
        <xdr:cNvSpPr/>
      </xdr:nvSpPr>
      <xdr:spPr>
        <a:xfrm>
          <a:off x="5932395" y="2946586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4491318</xdr:colOff>
      <xdr:row>49</xdr:row>
      <xdr:rowOff>268941</xdr:rowOff>
    </xdr:from>
    <xdr:ext cx="4500000" cy="475130"/>
    <xdr:sp macro="" textlink="">
      <xdr:nvSpPr>
        <xdr:cNvPr id="3" name="Rectángulo 2"/>
        <xdr:cNvSpPr/>
      </xdr:nvSpPr>
      <xdr:spPr>
        <a:xfrm>
          <a:off x="5253318" y="895574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502023</xdr:colOff>
      <xdr:row>59</xdr:row>
      <xdr:rowOff>304799</xdr:rowOff>
    </xdr:from>
    <xdr:ext cx="4500000" cy="475130"/>
    <xdr:sp macro="" textlink="">
      <xdr:nvSpPr>
        <xdr:cNvPr id="4" name="Rectángulo 3"/>
        <xdr:cNvSpPr/>
      </xdr:nvSpPr>
      <xdr:spPr>
        <a:xfrm>
          <a:off x="7731498" y="10915649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502024</xdr:colOff>
      <xdr:row>67</xdr:row>
      <xdr:rowOff>188260</xdr:rowOff>
    </xdr:from>
    <xdr:ext cx="4500000" cy="475130"/>
    <xdr:sp macro="" textlink="">
      <xdr:nvSpPr>
        <xdr:cNvPr id="5" name="Rectángulo 4"/>
        <xdr:cNvSpPr/>
      </xdr:nvSpPr>
      <xdr:spPr>
        <a:xfrm>
          <a:off x="5950324" y="1238978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3182471</xdr:colOff>
      <xdr:row>95</xdr:row>
      <xdr:rowOff>8964</xdr:rowOff>
    </xdr:from>
    <xdr:ext cx="4500000" cy="475130"/>
    <xdr:sp macro="" textlink="">
      <xdr:nvSpPr>
        <xdr:cNvPr id="6" name="Rectángulo 5"/>
        <xdr:cNvSpPr/>
      </xdr:nvSpPr>
      <xdr:spPr>
        <a:xfrm>
          <a:off x="3944471" y="17392089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4401671</xdr:colOff>
      <xdr:row>102</xdr:row>
      <xdr:rowOff>44823</xdr:rowOff>
    </xdr:from>
    <xdr:ext cx="4500000" cy="475130"/>
    <xdr:sp macro="" textlink="">
      <xdr:nvSpPr>
        <xdr:cNvPr id="7" name="Rectángulo 6"/>
        <xdr:cNvSpPr/>
      </xdr:nvSpPr>
      <xdr:spPr>
        <a:xfrm>
          <a:off x="5163671" y="18742398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484094</xdr:colOff>
      <xdr:row>121</xdr:row>
      <xdr:rowOff>170329</xdr:rowOff>
    </xdr:from>
    <xdr:ext cx="4491036" cy="394447"/>
    <xdr:sp macro="" textlink="">
      <xdr:nvSpPr>
        <xdr:cNvPr id="8" name="Rectángulo 7"/>
        <xdr:cNvSpPr/>
      </xdr:nvSpPr>
      <xdr:spPr>
        <a:xfrm>
          <a:off x="5932394" y="22268329"/>
          <a:ext cx="4491036" cy="39444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475129</xdr:colOff>
      <xdr:row>128</xdr:row>
      <xdr:rowOff>286871</xdr:rowOff>
    </xdr:from>
    <xdr:ext cx="4500000" cy="475130"/>
    <xdr:sp macro="" textlink="">
      <xdr:nvSpPr>
        <xdr:cNvPr id="9" name="Rectángulo 8"/>
        <xdr:cNvSpPr/>
      </xdr:nvSpPr>
      <xdr:spPr>
        <a:xfrm>
          <a:off x="5923429" y="23661221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528918</xdr:colOff>
      <xdr:row>137</xdr:row>
      <xdr:rowOff>8965</xdr:rowOff>
    </xdr:from>
    <xdr:ext cx="4500000" cy="475130"/>
    <xdr:sp macro="" textlink="">
      <xdr:nvSpPr>
        <xdr:cNvPr id="10" name="Rectángulo 9"/>
        <xdr:cNvSpPr/>
      </xdr:nvSpPr>
      <xdr:spPr>
        <a:xfrm>
          <a:off x="5977218" y="25259740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510988</xdr:colOff>
      <xdr:row>145</xdr:row>
      <xdr:rowOff>0</xdr:rowOff>
    </xdr:from>
    <xdr:ext cx="4500000" cy="475130"/>
    <xdr:sp macro="" textlink="">
      <xdr:nvSpPr>
        <xdr:cNvPr id="11" name="Rectángulo 10"/>
        <xdr:cNvSpPr/>
      </xdr:nvSpPr>
      <xdr:spPr>
        <a:xfrm>
          <a:off x="5959288" y="2673667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510988</xdr:colOff>
      <xdr:row>312</xdr:row>
      <xdr:rowOff>0</xdr:rowOff>
    </xdr:from>
    <xdr:ext cx="4500000" cy="475130"/>
    <xdr:sp macro="" textlink="">
      <xdr:nvSpPr>
        <xdr:cNvPr id="12" name="Rectángulo 11"/>
        <xdr:cNvSpPr/>
      </xdr:nvSpPr>
      <xdr:spPr>
        <a:xfrm>
          <a:off x="5959288" y="54692550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1264024</xdr:colOff>
      <xdr:row>38</xdr:row>
      <xdr:rowOff>35859</xdr:rowOff>
    </xdr:from>
    <xdr:ext cx="4500000" cy="475130"/>
    <xdr:sp macro="" textlink="">
      <xdr:nvSpPr>
        <xdr:cNvPr id="13" name="Rectángulo 12"/>
        <xdr:cNvSpPr/>
      </xdr:nvSpPr>
      <xdr:spPr>
        <a:xfrm>
          <a:off x="6712324" y="6731934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1042147</xdr:colOff>
      <xdr:row>79</xdr:row>
      <xdr:rowOff>78440</xdr:rowOff>
    </xdr:from>
    <xdr:ext cx="4500000" cy="475130"/>
    <xdr:sp macro="" textlink="">
      <xdr:nvSpPr>
        <xdr:cNvPr id="14" name="Rectángulo 13"/>
        <xdr:cNvSpPr/>
      </xdr:nvSpPr>
      <xdr:spPr>
        <a:xfrm>
          <a:off x="6490447" y="1426116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181</xdr:row>
      <xdr:rowOff>168087</xdr:rowOff>
    </xdr:from>
    <xdr:ext cx="4500000" cy="475130"/>
    <xdr:sp macro="" textlink="">
      <xdr:nvSpPr>
        <xdr:cNvPr id="15" name="Rectángulo 14"/>
        <xdr:cNvSpPr/>
      </xdr:nvSpPr>
      <xdr:spPr>
        <a:xfrm>
          <a:off x="5448300" y="33067437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2846294</xdr:colOff>
      <xdr:row>264</xdr:row>
      <xdr:rowOff>246530</xdr:rowOff>
    </xdr:from>
    <xdr:ext cx="4500000" cy="475130"/>
    <xdr:sp macro="" textlink="">
      <xdr:nvSpPr>
        <xdr:cNvPr id="16" name="Rectángulo 15"/>
        <xdr:cNvSpPr/>
      </xdr:nvSpPr>
      <xdr:spPr>
        <a:xfrm>
          <a:off x="3608294" y="46823780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0"/>
  <sheetViews>
    <sheetView showGridLines="0" tabSelected="1" zoomScale="85" zoomScaleNormal="85" workbookViewId="0"/>
  </sheetViews>
  <sheetFormatPr baseColWidth="10" defaultColWidth="11.42578125" defaultRowHeight="12.75"/>
  <cols>
    <col min="1" max="1" width="11.42578125" style="1"/>
    <col min="2" max="2" width="70.28515625" style="1" customWidth="1"/>
    <col min="3" max="5" width="26.7109375" style="1" customWidth="1"/>
    <col min="6" max="6" width="21.85546875" style="1" customWidth="1"/>
    <col min="7" max="7" width="18.140625" style="1" customWidth="1"/>
    <col min="8" max="16384" width="11.42578125" style="1"/>
  </cols>
  <sheetData>
    <row r="2" spans="1:11" ht="4.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15" customHeight="1">
      <c r="A3" s="175" t="s">
        <v>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24" customHeight="1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spans="1:11" ht="13.5">
      <c r="B5" s="2"/>
      <c r="C5" s="3"/>
      <c r="D5" s="4"/>
      <c r="E5" s="4"/>
      <c r="F5" s="4"/>
    </row>
    <row r="7" spans="1:11">
      <c r="B7" s="5"/>
      <c r="C7" s="6"/>
      <c r="D7" s="7"/>
      <c r="E7" s="8"/>
      <c r="F7" s="5" t="s">
        <v>2</v>
      </c>
      <c r="G7" s="9" t="s">
        <v>3</v>
      </c>
      <c r="H7" s="10"/>
      <c r="I7" s="11"/>
      <c r="J7" s="12"/>
      <c r="K7" s="8"/>
    </row>
    <row r="9" spans="1:11" ht="15">
      <c r="A9" s="176" t="s">
        <v>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</row>
    <row r="10" spans="1:11">
      <c r="B10" s="13"/>
      <c r="C10" s="6"/>
      <c r="D10" s="7"/>
      <c r="E10" s="8"/>
      <c r="F10" s="14"/>
    </row>
    <row r="11" spans="1:11">
      <c r="B11" s="15" t="s">
        <v>5</v>
      </c>
      <c r="C11" s="16"/>
      <c r="D11" s="4"/>
      <c r="E11" s="4"/>
      <c r="F11" s="4"/>
    </row>
    <row r="12" spans="1:11">
      <c r="B12" s="17"/>
      <c r="C12" s="3"/>
      <c r="D12" s="4"/>
      <c r="E12" s="4"/>
      <c r="F12" s="4"/>
    </row>
    <row r="13" spans="1:11">
      <c r="B13" s="18" t="s">
        <v>6</v>
      </c>
      <c r="C13" s="3"/>
      <c r="D13" s="4"/>
      <c r="E13" s="4"/>
      <c r="F13" s="4"/>
    </row>
    <row r="14" spans="1:11">
      <c r="C14" s="3"/>
    </row>
    <row r="15" spans="1:11">
      <c r="B15" s="19" t="s">
        <v>7</v>
      </c>
      <c r="C15" s="8"/>
      <c r="D15" s="8"/>
      <c r="E15" s="8"/>
    </row>
    <row r="16" spans="1:11">
      <c r="B16" s="20"/>
      <c r="C16" s="8"/>
      <c r="D16" s="8"/>
      <c r="E16" s="8"/>
    </row>
    <row r="17" spans="2:5" ht="20.25" customHeight="1">
      <c r="B17" s="21" t="s">
        <v>8</v>
      </c>
      <c r="C17" s="22" t="s">
        <v>9</v>
      </c>
      <c r="D17" s="22" t="s">
        <v>10</v>
      </c>
      <c r="E17" s="22" t="s">
        <v>11</v>
      </c>
    </row>
    <row r="18" spans="2:5">
      <c r="B18" s="23" t="s">
        <v>12</v>
      </c>
      <c r="C18" s="24"/>
      <c r="D18" s="24">
        <v>0</v>
      </c>
      <c r="E18" s="24">
        <v>0</v>
      </c>
    </row>
    <row r="19" spans="2:5">
      <c r="B19" s="25"/>
      <c r="C19" s="26"/>
      <c r="D19" s="26">
        <v>0</v>
      </c>
      <c r="E19" s="26">
        <v>0</v>
      </c>
    </row>
    <row r="20" spans="2:5">
      <c r="B20" s="25" t="s">
        <v>13</v>
      </c>
      <c r="C20" s="26"/>
      <c r="D20" s="26">
        <v>0</v>
      </c>
      <c r="E20" s="26">
        <v>0</v>
      </c>
    </row>
    <row r="21" spans="2:5">
      <c r="B21" s="25"/>
      <c r="C21" s="26"/>
      <c r="D21" s="26">
        <v>0</v>
      </c>
      <c r="E21" s="26">
        <v>0</v>
      </c>
    </row>
    <row r="22" spans="2:5">
      <c r="B22" s="27" t="s">
        <v>14</v>
      </c>
      <c r="C22" s="28"/>
      <c r="D22" s="28">
        <v>0</v>
      </c>
      <c r="E22" s="28">
        <v>0</v>
      </c>
    </row>
    <row r="23" spans="2:5">
      <c r="B23" s="29" t="s">
        <v>15</v>
      </c>
      <c r="C23" s="22"/>
      <c r="D23" s="22"/>
      <c r="E23" s="22"/>
    </row>
    <row r="24" spans="2:5">
      <c r="B24" s="20"/>
      <c r="C24" s="8"/>
      <c r="D24" s="8"/>
      <c r="E24" s="8"/>
    </row>
    <row r="25" spans="2:5">
      <c r="B25" s="20"/>
      <c r="C25" s="8"/>
      <c r="D25" s="8"/>
      <c r="E25" s="8"/>
    </row>
    <row r="26" spans="2:5">
      <c r="B26" s="19" t="s">
        <v>16</v>
      </c>
      <c r="C26" s="11"/>
      <c r="D26" s="8"/>
      <c r="E26" s="8"/>
    </row>
    <row r="28" spans="2:5" ht="18.75" customHeight="1">
      <c r="B28" s="21" t="s">
        <v>17</v>
      </c>
      <c r="C28" s="22" t="s">
        <v>9</v>
      </c>
      <c r="D28" s="22" t="s">
        <v>18</v>
      </c>
      <c r="E28" s="22" t="s">
        <v>19</v>
      </c>
    </row>
    <row r="29" spans="2:5">
      <c r="B29" s="25" t="s">
        <v>20</v>
      </c>
      <c r="C29" s="30">
        <v>1196448</v>
      </c>
      <c r="D29" s="30"/>
      <c r="E29" s="30"/>
    </row>
    <row r="30" spans="2:5">
      <c r="B30" s="25"/>
      <c r="C30" s="30"/>
      <c r="D30" s="30"/>
      <c r="E30" s="30"/>
    </row>
    <row r="31" spans="2:5" ht="14.25" customHeight="1">
      <c r="B31" s="25" t="s">
        <v>21</v>
      </c>
      <c r="C31" s="30"/>
      <c r="D31" s="30"/>
      <c r="E31" s="30"/>
    </row>
    <row r="32" spans="2:5" ht="14.25" customHeight="1">
      <c r="B32" s="25"/>
      <c r="C32" s="30"/>
      <c r="D32" s="30"/>
      <c r="E32" s="30"/>
    </row>
    <row r="33" spans="2:6" ht="14.25" customHeight="1">
      <c r="B33" s="27"/>
      <c r="C33" s="31"/>
      <c r="D33" s="31"/>
      <c r="E33" s="31"/>
    </row>
    <row r="34" spans="2:6" ht="14.25" customHeight="1">
      <c r="B34" s="29" t="s">
        <v>15</v>
      </c>
      <c r="C34" s="32">
        <f>C29</f>
        <v>1196448</v>
      </c>
      <c r="D34" s="22"/>
      <c r="E34" s="22"/>
    </row>
    <row r="35" spans="2:6" ht="14.25" customHeight="1">
      <c r="C35" s="33"/>
      <c r="D35" s="33"/>
      <c r="E35" s="33"/>
    </row>
    <row r="36" spans="2:6" ht="14.25" customHeight="1"/>
    <row r="37" spans="2:6" ht="23.25" customHeight="1">
      <c r="B37" s="21" t="s">
        <v>22</v>
      </c>
      <c r="C37" s="22" t="s">
        <v>9</v>
      </c>
      <c r="D37" s="22" t="s">
        <v>23</v>
      </c>
      <c r="E37" s="22" t="s">
        <v>24</v>
      </c>
      <c r="F37" s="22" t="s">
        <v>25</v>
      </c>
    </row>
    <row r="38" spans="2:6" ht="14.25" customHeight="1">
      <c r="B38" s="23" t="s">
        <v>26</v>
      </c>
      <c r="C38" s="34">
        <f>C39</f>
        <v>0</v>
      </c>
      <c r="D38" s="30"/>
      <c r="E38" s="30"/>
      <c r="F38" s="30"/>
    </row>
    <row r="39" spans="2:6" ht="14.25" customHeight="1">
      <c r="B39" s="25"/>
      <c r="C39" s="30"/>
      <c r="D39" s="30"/>
      <c r="E39" s="30"/>
      <c r="F39" s="30"/>
    </row>
    <row r="40" spans="2:6" ht="14.25" customHeight="1">
      <c r="B40" s="23" t="s">
        <v>27</v>
      </c>
      <c r="C40" s="34"/>
      <c r="D40" s="30"/>
      <c r="E40" s="30"/>
      <c r="F40" s="30"/>
    </row>
    <row r="41" spans="2:6" ht="14.25" customHeight="1">
      <c r="B41" s="25"/>
      <c r="C41" s="30"/>
      <c r="D41" s="30"/>
      <c r="E41" s="30"/>
      <c r="F41" s="30"/>
    </row>
    <row r="42" spans="2:6" ht="14.25" customHeight="1">
      <c r="B42" s="25"/>
      <c r="C42" s="34"/>
      <c r="D42" s="30"/>
      <c r="E42" s="30"/>
      <c r="F42" s="30"/>
    </row>
    <row r="43" spans="2:6" ht="14.25" customHeight="1">
      <c r="B43" s="25"/>
      <c r="C43" s="30"/>
      <c r="D43" s="30"/>
      <c r="E43" s="30"/>
      <c r="F43" s="30"/>
    </row>
    <row r="44" spans="2:6" ht="14.25" customHeight="1">
      <c r="B44" s="27"/>
      <c r="C44" s="30"/>
      <c r="D44" s="30"/>
      <c r="E44" s="30"/>
      <c r="F44" s="30"/>
    </row>
    <row r="45" spans="2:6" ht="14.25" customHeight="1">
      <c r="B45" s="29" t="s">
        <v>15</v>
      </c>
      <c r="C45" s="32">
        <f>C38+C40+C42</f>
        <v>0</v>
      </c>
      <c r="D45" s="32">
        <f>SUM(D37:D44)</f>
        <v>0</v>
      </c>
      <c r="E45" s="22"/>
      <c r="F45" s="32">
        <f>SUM(F37:F44)</f>
        <v>0</v>
      </c>
    </row>
    <row r="46" spans="2:6" ht="14.25" customHeight="1"/>
    <row r="47" spans="2:6" ht="14.25" customHeight="1"/>
    <row r="48" spans="2:6" ht="14.25" customHeight="1">
      <c r="B48" s="19" t="s">
        <v>28</v>
      </c>
    </row>
    <row r="49" spans="2:7" ht="14.25" customHeight="1">
      <c r="B49" s="35"/>
    </row>
    <row r="50" spans="2:7" ht="24" customHeight="1">
      <c r="B50" s="21" t="s">
        <v>29</v>
      </c>
      <c r="C50" s="22" t="s">
        <v>9</v>
      </c>
      <c r="D50" s="22" t="s">
        <v>30</v>
      </c>
    </row>
    <row r="51" spans="2:7" ht="14.25" customHeight="1">
      <c r="B51" s="23" t="s">
        <v>31</v>
      </c>
      <c r="C51" s="24"/>
      <c r="D51" s="24">
        <v>0</v>
      </c>
    </row>
    <row r="52" spans="2:7" ht="14.25" customHeight="1">
      <c r="B52" s="25"/>
      <c r="C52" s="26"/>
      <c r="D52" s="26">
        <v>0</v>
      </c>
    </row>
    <row r="53" spans="2:7" ht="14.25" customHeight="1">
      <c r="B53" s="25" t="s">
        <v>32</v>
      </c>
      <c r="C53" s="26"/>
      <c r="D53" s="26"/>
    </row>
    <row r="54" spans="2:7" ht="14.25" customHeight="1">
      <c r="B54" s="27"/>
      <c r="C54" s="28"/>
      <c r="D54" s="28">
        <v>0</v>
      </c>
    </row>
    <row r="55" spans="2:7" ht="14.25" customHeight="1">
      <c r="B55" s="29" t="s">
        <v>15</v>
      </c>
      <c r="C55" s="22"/>
      <c r="D55" s="22"/>
    </row>
    <row r="56" spans="2:7" ht="13.9" customHeight="1">
      <c r="B56" s="36"/>
      <c r="C56" s="37"/>
      <c r="D56" s="37"/>
    </row>
    <row r="57" spans="2:7" ht="14.25" customHeight="1"/>
    <row r="58" spans="2:7" ht="14.25" customHeight="1">
      <c r="B58" s="19" t="s">
        <v>33</v>
      </c>
    </row>
    <row r="59" spans="2:7" ht="14.25" customHeight="1">
      <c r="B59" s="35"/>
    </row>
    <row r="60" spans="2:7" ht="27.75" customHeight="1">
      <c r="B60" s="21" t="s">
        <v>34</v>
      </c>
      <c r="C60" s="22" t="s">
        <v>9</v>
      </c>
      <c r="D60" s="22" t="s">
        <v>10</v>
      </c>
      <c r="E60" s="22" t="s">
        <v>35</v>
      </c>
      <c r="F60" s="38" t="s">
        <v>36</v>
      </c>
      <c r="G60" s="22" t="s">
        <v>37</v>
      </c>
    </row>
    <row r="61" spans="2:7" ht="14.25" customHeight="1">
      <c r="B61" s="39" t="s">
        <v>38</v>
      </c>
      <c r="C61" s="24"/>
      <c r="D61" s="24">
        <v>0</v>
      </c>
      <c r="E61" s="24">
        <v>0</v>
      </c>
      <c r="F61" s="24">
        <v>0</v>
      </c>
      <c r="G61" s="40">
        <v>0</v>
      </c>
    </row>
    <row r="62" spans="2:7" ht="14.25" customHeight="1">
      <c r="B62" s="39"/>
      <c r="C62" s="26"/>
      <c r="D62" s="26">
        <v>0</v>
      </c>
      <c r="E62" s="26">
        <v>0</v>
      </c>
      <c r="F62" s="26">
        <v>0</v>
      </c>
      <c r="G62" s="40">
        <v>0</v>
      </c>
    </row>
    <row r="63" spans="2:7" ht="14.25" customHeight="1">
      <c r="B63" s="39"/>
      <c r="C63" s="26"/>
      <c r="D63" s="26">
        <v>0</v>
      </c>
      <c r="E63" s="26">
        <v>0</v>
      </c>
      <c r="F63" s="26">
        <v>0</v>
      </c>
      <c r="G63" s="40">
        <v>0</v>
      </c>
    </row>
    <row r="64" spans="2:7" ht="14.25" customHeight="1">
      <c r="B64" s="41"/>
      <c r="C64" s="28"/>
      <c r="D64" s="28">
        <v>0</v>
      </c>
      <c r="E64" s="28">
        <v>0</v>
      </c>
      <c r="F64" s="28">
        <v>0</v>
      </c>
      <c r="G64" s="42">
        <v>0</v>
      </c>
    </row>
    <row r="65" spans="2:11" ht="15" customHeight="1">
      <c r="B65" s="29" t="s">
        <v>15</v>
      </c>
      <c r="C65" s="22"/>
      <c r="D65" s="43">
        <v>0</v>
      </c>
      <c r="E65" s="44">
        <v>0</v>
      </c>
      <c r="F65" s="44">
        <v>0</v>
      </c>
      <c r="G65" s="45">
        <v>0</v>
      </c>
    </row>
    <row r="66" spans="2:11">
      <c r="B66" s="36"/>
      <c r="C66" s="46"/>
      <c r="D66" s="46"/>
      <c r="E66" s="46"/>
      <c r="F66" s="46"/>
      <c r="G66" s="46"/>
    </row>
    <row r="67" spans="2:11">
      <c r="B67" s="36"/>
      <c r="C67" s="46"/>
      <c r="D67" s="46"/>
      <c r="E67" s="46"/>
      <c r="F67" s="46"/>
      <c r="G67" s="46"/>
    </row>
    <row r="68" spans="2:11" ht="26.25" customHeight="1">
      <c r="B68" s="21" t="s">
        <v>39</v>
      </c>
      <c r="C68" s="22" t="s">
        <v>9</v>
      </c>
      <c r="D68" s="22" t="s">
        <v>10</v>
      </c>
      <c r="E68" s="22" t="s">
        <v>40</v>
      </c>
      <c r="F68" s="46"/>
      <c r="G68" s="46"/>
    </row>
    <row r="69" spans="2:11">
      <c r="B69" s="23" t="s">
        <v>41</v>
      </c>
      <c r="C69" s="40"/>
      <c r="D69" s="26">
        <v>0</v>
      </c>
      <c r="E69" s="26">
        <v>0</v>
      </c>
      <c r="F69" s="46"/>
      <c r="G69" s="46"/>
    </row>
    <row r="70" spans="2:11">
      <c r="B70" s="27"/>
      <c r="C70" s="40"/>
      <c r="D70" s="26">
        <v>0</v>
      </c>
      <c r="E70" s="26">
        <v>0</v>
      </c>
      <c r="F70" s="46"/>
      <c r="G70" s="46"/>
    </row>
    <row r="71" spans="2:11" ht="16.5" customHeight="1">
      <c r="B71" s="29" t="s">
        <v>15</v>
      </c>
      <c r="C71" s="22"/>
      <c r="D71" s="177"/>
      <c r="E71" s="178"/>
      <c r="F71" s="46"/>
      <c r="G71" s="46"/>
      <c r="K71" s="47"/>
    </row>
    <row r="72" spans="2:11" ht="16.5" customHeight="1">
      <c r="B72" s="179"/>
      <c r="C72" s="180"/>
      <c r="D72" s="180"/>
      <c r="E72" s="180"/>
      <c r="F72" s="46"/>
      <c r="G72" s="46"/>
      <c r="K72" s="47"/>
    </row>
    <row r="73" spans="2:11" ht="16.5" customHeight="1">
      <c r="B73" s="179"/>
      <c r="C73" s="180"/>
      <c r="D73" s="180"/>
      <c r="E73" s="180"/>
      <c r="F73" s="46"/>
      <c r="G73" s="46"/>
      <c r="K73" s="47"/>
    </row>
    <row r="74" spans="2:11">
      <c r="B74" s="36"/>
      <c r="C74" s="46"/>
      <c r="D74" s="46"/>
      <c r="E74" s="46"/>
      <c r="F74" s="46"/>
      <c r="G74" s="46"/>
    </row>
    <row r="75" spans="2:11">
      <c r="B75" s="35"/>
    </row>
    <row r="76" spans="2:11">
      <c r="B76" s="19" t="s">
        <v>42</v>
      </c>
    </row>
    <row r="78" spans="2:11">
      <c r="B78" s="35"/>
    </row>
    <row r="79" spans="2:11" ht="24" customHeight="1">
      <c r="B79" s="21" t="s">
        <v>43</v>
      </c>
      <c r="C79" s="22" t="s">
        <v>44</v>
      </c>
      <c r="D79" s="22" t="s">
        <v>45</v>
      </c>
      <c r="E79" s="22" t="s">
        <v>46</v>
      </c>
      <c r="F79" s="22" t="s">
        <v>47</v>
      </c>
    </row>
    <row r="80" spans="2:11" ht="24" customHeight="1">
      <c r="B80" s="25" t="s">
        <v>48</v>
      </c>
      <c r="C80" s="48">
        <f>C81</f>
        <v>0</v>
      </c>
      <c r="D80" s="48">
        <f>D81</f>
        <v>0</v>
      </c>
      <c r="E80" s="48">
        <f>E81</f>
        <v>0</v>
      </c>
      <c r="F80" s="49"/>
    </row>
    <row r="81" spans="2:6">
      <c r="B81" s="25"/>
      <c r="C81" s="50"/>
      <c r="D81" s="50"/>
      <c r="E81" s="30"/>
      <c r="F81" s="30"/>
    </row>
    <row r="82" spans="2:6">
      <c r="B82" s="25" t="s">
        <v>49</v>
      </c>
      <c r="C82" s="48">
        <f>C83</f>
        <v>0</v>
      </c>
      <c r="D82" s="48">
        <f>D83</f>
        <v>0</v>
      </c>
      <c r="E82" s="48">
        <f>E83</f>
        <v>0</v>
      </c>
      <c r="F82" s="30">
        <v>0</v>
      </c>
    </row>
    <row r="83" spans="2:6" ht="15">
      <c r="B83" s="51"/>
      <c r="C83" s="31"/>
      <c r="D83" s="31"/>
      <c r="E83" s="31"/>
      <c r="F83" s="31">
        <v>0</v>
      </c>
    </row>
    <row r="84" spans="2:6" ht="18" customHeight="1">
      <c r="B84" s="29" t="s">
        <v>15</v>
      </c>
      <c r="C84" s="32">
        <f>C80+C82</f>
        <v>0</v>
      </c>
      <c r="D84" s="32">
        <f>D80+D82</f>
        <v>0</v>
      </c>
      <c r="E84" s="32">
        <f>E80+E82</f>
        <v>0</v>
      </c>
      <c r="F84" s="52"/>
    </row>
    <row r="87" spans="2:6" ht="21.75" customHeight="1">
      <c r="B87" s="21" t="s">
        <v>50</v>
      </c>
      <c r="C87" s="22" t="s">
        <v>44</v>
      </c>
      <c r="D87" s="22" t="s">
        <v>45</v>
      </c>
      <c r="E87" s="22" t="s">
        <v>46</v>
      </c>
      <c r="F87" s="22" t="s">
        <v>47</v>
      </c>
    </row>
    <row r="88" spans="2:6">
      <c r="B88" s="23" t="s">
        <v>51</v>
      </c>
      <c r="C88" s="24">
        <v>19409.14</v>
      </c>
      <c r="D88" s="24"/>
      <c r="E88" s="24"/>
      <c r="F88" s="24"/>
    </row>
    <row r="89" spans="2:6">
      <c r="B89" s="25" t="s">
        <v>52</v>
      </c>
      <c r="C89" s="26">
        <v>-4852.26</v>
      </c>
      <c r="D89" s="26"/>
      <c r="E89" s="26"/>
      <c r="F89" s="26"/>
    </row>
    <row r="90" spans="2:6">
      <c r="B90" s="25" t="s">
        <v>53</v>
      </c>
      <c r="C90" s="26">
        <f>C88+C89</f>
        <v>14556.88</v>
      </c>
      <c r="D90" s="26"/>
      <c r="E90" s="26"/>
      <c r="F90" s="26"/>
    </row>
    <row r="91" spans="2:6" ht="15">
      <c r="B91" s="51"/>
      <c r="C91" s="28"/>
      <c r="D91" s="28"/>
      <c r="E91" s="28"/>
      <c r="F91" s="28"/>
    </row>
    <row r="92" spans="2:6" ht="16.5" customHeight="1">
      <c r="B92" s="29" t="s">
        <v>15</v>
      </c>
      <c r="C92" s="32">
        <f>C90</f>
        <v>14556.88</v>
      </c>
      <c r="D92" s="22"/>
      <c r="E92" s="22"/>
      <c r="F92" s="52"/>
    </row>
    <row r="95" spans="2:6" ht="27" customHeight="1">
      <c r="B95" s="21" t="s">
        <v>54</v>
      </c>
      <c r="C95" s="22" t="s">
        <v>9</v>
      </c>
    </row>
    <row r="96" spans="2:6">
      <c r="B96" s="23" t="s">
        <v>55</v>
      </c>
      <c r="C96" s="24"/>
    </row>
    <row r="97" spans="2:4">
      <c r="B97" s="25"/>
      <c r="C97" s="26"/>
    </row>
    <row r="98" spans="2:4">
      <c r="B98" s="27"/>
      <c r="C98" s="28"/>
    </row>
    <row r="99" spans="2:4" ht="15" customHeight="1">
      <c r="B99" s="29" t="s">
        <v>15</v>
      </c>
      <c r="C99" s="22"/>
    </row>
    <row r="100" spans="2:4" ht="15">
      <c r="B100"/>
    </row>
    <row r="102" spans="2:4" ht="22.5" customHeight="1">
      <c r="B102" s="53" t="s">
        <v>56</v>
      </c>
      <c r="C102" s="54" t="s">
        <v>9</v>
      </c>
      <c r="D102" s="55" t="s">
        <v>57</v>
      </c>
    </row>
    <row r="103" spans="2:4">
      <c r="B103" s="56"/>
      <c r="C103" s="57"/>
      <c r="D103" s="58"/>
    </row>
    <row r="104" spans="2:4">
      <c r="B104" s="59"/>
      <c r="C104" s="60"/>
      <c r="D104" s="61"/>
    </row>
    <row r="105" spans="2:4">
      <c r="B105" s="62"/>
      <c r="C105" s="63"/>
      <c r="D105" s="63"/>
    </row>
    <row r="106" spans="2:4">
      <c r="B106" s="62"/>
      <c r="C106" s="63"/>
      <c r="D106" s="63"/>
    </row>
    <row r="107" spans="2:4">
      <c r="B107" s="64"/>
      <c r="C107" s="65"/>
      <c r="D107" s="65"/>
    </row>
    <row r="108" spans="2:4" ht="14.25" customHeight="1">
      <c r="B108" s="29" t="s">
        <v>15</v>
      </c>
      <c r="C108" s="22"/>
      <c r="D108" s="22"/>
    </row>
    <row r="111" spans="2:4">
      <c r="B111" s="15" t="s">
        <v>58</v>
      </c>
    </row>
    <row r="113" spans="2:11" ht="20.25" customHeight="1">
      <c r="B113" s="53" t="s">
        <v>59</v>
      </c>
      <c r="C113" s="54" t="s">
        <v>9</v>
      </c>
      <c r="D113" s="22" t="s">
        <v>23</v>
      </c>
      <c r="E113" s="22" t="s">
        <v>24</v>
      </c>
      <c r="F113" s="22" t="s">
        <v>25</v>
      </c>
    </row>
    <row r="114" spans="2:11">
      <c r="B114" s="23" t="s">
        <v>60</v>
      </c>
      <c r="C114" s="66">
        <f>SUM(C115:C117)</f>
        <v>780221.78</v>
      </c>
      <c r="D114" s="67"/>
      <c r="E114" s="67"/>
      <c r="F114" s="67"/>
    </row>
    <row r="115" spans="2:11">
      <c r="B115" s="25" t="s">
        <v>61</v>
      </c>
      <c r="C115" s="30">
        <v>320391.13</v>
      </c>
      <c r="D115" s="30">
        <v>0</v>
      </c>
      <c r="E115" s="30"/>
      <c r="F115" s="30"/>
    </row>
    <row r="116" spans="2:11">
      <c r="B116" s="25" t="s">
        <v>62</v>
      </c>
      <c r="C116" s="30">
        <v>43543.040000000001</v>
      </c>
      <c r="D116" s="30">
        <v>0</v>
      </c>
      <c r="E116" s="30"/>
      <c r="F116" s="30"/>
    </row>
    <row r="117" spans="2:11">
      <c r="B117" s="27"/>
      <c r="C117" s="31">
        <v>416287.61</v>
      </c>
      <c r="D117" s="31"/>
      <c r="E117" s="31"/>
      <c r="F117" s="31"/>
    </row>
    <row r="118" spans="2:11" ht="16.5" customHeight="1">
      <c r="B118" s="29" t="s">
        <v>15</v>
      </c>
      <c r="C118" s="32">
        <f>C114</f>
        <v>780221.78</v>
      </c>
      <c r="D118" s="32">
        <f>D114</f>
        <v>0</v>
      </c>
      <c r="E118" s="22"/>
      <c r="F118" s="22"/>
    </row>
    <row r="120" spans="2:11">
      <c r="K120" s="47"/>
    </row>
    <row r="122" spans="2:11" ht="20.25" customHeight="1">
      <c r="B122" s="53" t="s">
        <v>63</v>
      </c>
      <c r="C122" s="54" t="s">
        <v>9</v>
      </c>
      <c r="D122" s="22" t="s">
        <v>64</v>
      </c>
      <c r="E122" s="22" t="s">
        <v>57</v>
      </c>
    </row>
    <row r="123" spans="2:11">
      <c r="B123" s="68" t="s">
        <v>65</v>
      </c>
      <c r="C123" s="69"/>
      <c r="D123" s="70"/>
      <c r="E123" s="71"/>
    </row>
    <row r="124" spans="2:11">
      <c r="B124" s="72"/>
      <c r="C124" s="73"/>
      <c r="D124" s="74"/>
      <c r="E124" s="75"/>
    </row>
    <row r="125" spans="2:11">
      <c r="B125" s="76"/>
      <c r="C125" s="77"/>
      <c r="D125" s="78"/>
      <c r="E125" s="79"/>
    </row>
    <row r="126" spans="2:11" ht="16.5" customHeight="1">
      <c r="B126" s="29" t="s">
        <v>15</v>
      </c>
      <c r="C126" s="22"/>
      <c r="D126" s="171"/>
      <c r="E126" s="172"/>
    </row>
    <row r="129" spans="2:5" ht="27.75" customHeight="1">
      <c r="B129" s="53" t="s">
        <v>66</v>
      </c>
      <c r="C129" s="54" t="s">
        <v>9</v>
      </c>
      <c r="D129" s="22" t="s">
        <v>64</v>
      </c>
      <c r="E129" s="22" t="s">
        <v>57</v>
      </c>
    </row>
    <row r="130" spans="2:5">
      <c r="B130" s="68" t="s">
        <v>67</v>
      </c>
      <c r="C130" s="69"/>
      <c r="D130" s="70"/>
      <c r="E130" s="71"/>
    </row>
    <row r="131" spans="2:5">
      <c r="B131" s="72"/>
      <c r="C131" s="73"/>
      <c r="D131" s="74"/>
      <c r="E131" s="75"/>
    </row>
    <row r="132" spans="2:5">
      <c r="B132" s="76"/>
      <c r="C132" s="77"/>
      <c r="D132" s="78"/>
      <c r="E132" s="79"/>
    </row>
    <row r="133" spans="2:5" ht="15" customHeight="1">
      <c r="B133" s="29" t="s">
        <v>15</v>
      </c>
      <c r="C133" s="22"/>
      <c r="D133" s="171"/>
      <c r="E133" s="172"/>
    </row>
    <row r="134" spans="2:5" ht="15">
      <c r="B134"/>
    </row>
    <row r="135" spans="2:5" ht="15">
      <c r="B135"/>
    </row>
    <row r="137" spans="2:5" ht="24" customHeight="1">
      <c r="B137" s="53" t="s">
        <v>68</v>
      </c>
      <c r="C137" s="54" t="s">
        <v>9</v>
      </c>
      <c r="D137" s="22" t="s">
        <v>64</v>
      </c>
      <c r="E137" s="22" t="s">
        <v>57</v>
      </c>
    </row>
    <row r="138" spans="2:5">
      <c r="B138" s="68" t="s">
        <v>69</v>
      </c>
      <c r="C138" s="69"/>
      <c r="D138" s="70"/>
      <c r="E138" s="71"/>
    </row>
    <row r="139" spans="2:5">
      <c r="B139" s="72"/>
      <c r="C139" s="73"/>
      <c r="D139" s="74"/>
      <c r="E139" s="75"/>
    </row>
    <row r="140" spans="2:5">
      <c r="B140" s="76"/>
      <c r="C140" s="77"/>
      <c r="D140" s="78"/>
      <c r="E140" s="79"/>
    </row>
    <row r="141" spans="2:5" ht="16.5" customHeight="1">
      <c r="B141" s="29" t="s">
        <v>15</v>
      </c>
      <c r="C141" s="22"/>
      <c r="D141" s="171"/>
      <c r="E141" s="172"/>
    </row>
    <row r="145" spans="2:5" ht="24" customHeight="1">
      <c r="B145" s="53" t="s">
        <v>70</v>
      </c>
      <c r="C145" s="54" t="s">
        <v>9</v>
      </c>
      <c r="D145" s="80" t="s">
        <v>64</v>
      </c>
      <c r="E145" s="80" t="s">
        <v>35</v>
      </c>
    </row>
    <row r="146" spans="2:5">
      <c r="B146" s="68" t="s">
        <v>71</v>
      </c>
      <c r="C146" s="24"/>
      <c r="D146" s="24">
        <v>0</v>
      </c>
      <c r="E146" s="24">
        <v>0</v>
      </c>
    </row>
    <row r="147" spans="2:5">
      <c r="B147" s="25"/>
      <c r="C147" s="26"/>
      <c r="D147" s="26">
        <v>0</v>
      </c>
      <c r="E147" s="26">
        <v>0</v>
      </c>
    </row>
    <row r="148" spans="2:5">
      <c r="B148" s="27"/>
      <c r="C148" s="81"/>
      <c r="D148" s="81">
        <v>0</v>
      </c>
      <c r="E148" s="81">
        <v>0</v>
      </c>
    </row>
    <row r="149" spans="2:5" ht="18.75" customHeight="1">
      <c r="B149" s="29" t="s">
        <v>15</v>
      </c>
      <c r="C149" s="22"/>
      <c r="D149" s="171"/>
      <c r="E149" s="172"/>
    </row>
    <row r="153" spans="2:5">
      <c r="B153" s="15" t="s">
        <v>72</v>
      </c>
    </row>
    <row r="154" spans="2:5">
      <c r="B154" s="15"/>
    </row>
    <row r="155" spans="2:5">
      <c r="B155" s="15" t="s">
        <v>73</v>
      </c>
    </row>
    <row r="157" spans="2:5" ht="24" customHeight="1">
      <c r="B157" s="82" t="s">
        <v>74</v>
      </c>
      <c r="C157" s="83" t="s">
        <v>9</v>
      </c>
      <c r="D157" s="22" t="s">
        <v>75</v>
      </c>
      <c r="E157" s="22" t="s">
        <v>35</v>
      </c>
    </row>
    <row r="158" spans="2:5" s="87" customFormat="1">
      <c r="B158" s="84" t="s">
        <v>76</v>
      </c>
      <c r="C158" s="85">
        <v>70000</v>
      </c>
      <c r="D158" s="86"/>
      <c r="E158" s="86"/>
    </row>
    <row r="159" spans="2:5">
      <c r="B159" s="88" t="s">
        <v>77</v>
      </c>
      <c r="C159" s="50">
        <f>SUM(C158)</f>
        <v>70000</v>
      </c>
      <c r="D159" s="30"/>
      <c r="E159" s="30"/>
    </row>
    <row r="160" spans="2:5">
      <c r="B160" s="88" t="s">
        <v>78</v>
      </c>
      <c r="C160" s="50">
        <f>C159</f>
        <v>70000</v>
      </c>
      <c r="D160" s="30"/>
      <c r="E160" s="30"/>
    </row>
    <row r="161" spans="2:5" s="87" customFormat="1">
      <c r="B161" s="84" t="s">
        <v>79</v>
      </c>
      <c r="C161" s="85">
        <f>C160</f>
        <v>70000</v>
      </c>
      <c r="D161" s="86"/>
      <c r="E161" s="86"/>
    </row>
    <row r="162" spans="2:5" s="87" customFormat="1">
      <c r="B162" s="89" t="s">
        <v>80</v>
      </c>
      <c r="C162" s="90">
        <v>3511865.25</v>
      </c>
      <c r="D162" s="86"/>
      <c r="E162" s="86"/>
    </row>
    <row r="163" spans="2:5" s="87" customFormat="1">
      <c r="B163" s="89" t="s">
        <v>81</v>
      </c>
      <c r="C163" s="90">
        <v>279999.99</v>
      </c>
      <c r="D163" s="86"/>
      <c r="E163" s="86"/>
    </row>
    <row r="164" spans="2:5" s="87" customFormat="1">
      <c r="B164" s="89" t="s">
        <v>82</v>
      </c>
      <c r="C164" s="90">
        <v>246779.76</v>
      </c>
      <c r="D164" s="86"/>
      <c r="E164" s="86"/>
    </row>
    <row r="165" spans="2:5" s="92" customFormat="1">
      <c r="B165" s="84" t="s">
        <v>83</v>
      </c>
      <c r="C165" s="85">
        <f>SUM(C162:C164)</f>
        <v>4038645</v>
      </c>
      <c r="D165" s="91"/>
      <c r="E165" s="91"/>
    </row>
    <row r="166" spans="2:5" s="92" customFormat="1">
      <c r="B166" s="84" t="s">
        <v>84</v>
      </c>
      <c r="C166" s="85">
        <f>C165</f>
        <v>4038645</v>
      </c>
      <c r="D166" s="91"/>
      <c r="E166" s="91"/>
    </row>
    <row r="167" spans="2:5" s="87" customFormat="1">
      <c r="B167" s="84" t="s">
        <v>85</v>
      </c>
      <c r="C167" s="90">
        <v>2162463.2599999998</v>
      </c>
      <c r="D167" s="86"/>
      <c r="E167" s="86"/>
    </row>
    <row r="168" spans="2:5" s="87" customFormat="1">
      <c r="B168" s="84" t="s">
        <v>86</v>
      </c>
      <c r="C168" s="90">
        <v>409593.32</v>
      </c>
      <c r="D168" s="86"/>
      <c r="E168" s="86"/>
    </row>
    <row r="169" spans="2:5" s="87" customFormat="1">
      <c r="B169" s="84" t="s">
        <v>87</v>
      </c>
      <c r="C169" s="90">
        <v>1213204.1599999999</v>
      </c>
      <c r="D169" s="86"/>
      <c r="E169" s="86"/>
    </row>
    <row r="170" spans="2:5" s="92" customFormat="1">
      <c r="B170" s="84" t="s">
        <v>88</v>
      </c>
      <c r="C170" s="85">
        <f>SUM(C167:C169)</f>
        <v>3785260.7399999993</v>
      </c>
      <c r="D170" s="91"/>
      <c r="E170" s="91"/>
    </row>
    <row r="171" spans="2:5" s="35" customFormat="1">
      <c r="B171" s="25" t="s">
        <v>89</v>
      </c>
      <c r="C171" s="48">
        <f>C170</f>
        <v>3785260.7399999993</v>
      </c>
      <c r="D171" s="34"/>
      <c r="E171" s="34"/>
    </row>
    <row r="172" spans="2:5" s="35" customFormat="1">
      <c r="B172" s="27" t="s">
        <v>90</v>
      </c>
      <c r="C172" s="93">
        <f>C166+C171</f>
        <v>7823905.7399999993</v>
      </c>
      <c r="D172" s="94"/>
      <c r="E172" s="94"/>
    </row>
    <row r="173" spans="2:5" ht="15.75" customHeight="1">
      <c r="B173" s="29" t="s">
        <v>15</v>
      </c>
      <c r="C173" s="32">
        <f>C161+C166+C171</f>
        <v>7893905.7399999993</v>
      </c>
      <c r="D173" s="171"/>
      <c r="E173" s="172"/>
    </row>
    <row r="174" spans="2:5" s="87" customFormat="1" ht="15.75" customHeight="1">
      <c r="C174" s="95"/>
      <c r="D174" s="96"/>
      <c r="E174" s="96"/>
    </row>
    <row r="175" spans="2:5" s="87" customFormat="1" ht="15.75" customHeight="1">
      <c r="C175" s="95"/>
      <c r="D175" s="96"/>
      <c r="E175" s="96"/>
    </row>
    <row r="180" spans="2:11">
      <c r="K180" s="47"/>
    </row>
    <row r="182" spans="2:11" ht="24.6" customHeight="1">
      <c r="B182" s="82" t="s">
        <v>91</v>
      </c>
      <c r="C182" s="83" t="s">
        <v>9</v>
      </c>
      <c r="D182" s="22" t="s">
        <v>75</v>
      </c>
      <c r="E182" s="22" t="s">
        <v>35</v>
      </c>
    </row>
    <row r="183" spans="2:11" ht="25.5">
      <c r="B183" s="97" t="s">
        <v>92</v>
      </c>
      <c r="C183" s="98"/>
      <c r="D183" s="67"/>
      <c r="E183" s="67"/>
    </row>
    <row r="184" spans="2:11" ht="16.5" customHeight="1">
      <c r="B184" s="29" t="s">
        <v>15</v>
      </c>
      <c r="C184" s="32">
        <v>0</v>
      </c>
      <c r="D184" s="171"/>
      <c r="E184" s="172"/>
    </row>
    <row r="188" spans="2:11">
      <c r="B188" s="15" t="s">
        <v>93</v>
      </c>
    </row>
    <row r="190" spans="2:11" ht="26.25" customHeight="1">
      <c r="B190" s="82" t="s">
        <v>94</v>
      </c>
      <c r="C190" s="83" t="s">
        <v>9</v>
      </c>
      <c r="D190" s="22" t="s">
        <v>95</v>
      </c>
      <c r="E190" s="22" t="s">
        <v>96</v>
      </c>
    </row>
    <row r="191" spans="2:11">
      <c r="B191" s="23" t="s">
        <v>97</v>
      </c>
      <c r="C191" s="99">
        <f>SUM(C192:C216)</f>
        <v>3397116.2899999996</v>
      </c>
      <c r="D191" s="100">
        <v>100</v>
      </c>
      <c r="E191" s="67">
        <v>0</v>
      </c>
    </row>
    <row r="192" spans="2:11">
      <c r="B192" s="88" t="s">
        <v>98</v>
      </c>
      <c r="C192" s="101">
        <v>2309312.8199999998</v>
      </c>
      <c r="D192" s="102">
        <v>0.67978621361825686</v>
      </c>
      <c r="E192" s="30"/>
    </row>
    <row r="193" spans="2:5">
      <c r="B193" s="88" t="s">
        <v>99</v>
      </c>
      <c r="C193" s="101">
        <v>240274.74</v>
      </c>
      <c r="D193" s="102">
        <v>7.072903000326787E-2</v>
      </c>
      <c r="E193" s="30"/>
    </row>
    <row r="194" spans="2:5">
      <c r="B194" s="88" t="s">
        <v>100</v>
      </c>
      <c r="C194" s="101">
        <v>112577</v>
      </c>
      <c r="D194" s="102">
        <v>3.3138989186619811E-2</v>
      </c>
      <c r="E194" s="30"/>
    </row>
    <row r="195" spans="2:5">
      <c r="B195" s="88" t="s">
        <v>101</v>
      </c>
      <c r="C195" s="101">
        <v>5649.2</v>
      </c>
      <c r="D195" s="102">
        <v>1.6629398341850702E-3</v>
      </c>
      <c r="E195" s="30"/>
    </row>
    <row r="196" spans="2:5">
      <c r="B196" s="88" t="s">
        <v>102</v>
      </c>
      <c r="C196" s="101">
        <v>43839.360000000001</v>
      </c>
      <c r="D196" s="102">
        <v>1.2904874681225588E-2</v>
      </c>
      <c r="E196" s="30"/>
    </row>
    <row r="197" spans="2:5">
      <c r="B197" s="88" t="s">
        <v>103</v>
      </c>
      <c r="C197" s="101">
        <v>15411.65</v>
      </c>
      <c r="D197" s="102">
        <v>4.5366860255466853E-3</v>
      </c>
      <c r="E197" s="30"/>
    </row>
    <row r="198" spans="2:5">
      <c r="B198" s="88" t="s">
        <v>104</v>
      </c>
      <c r="C198" s="101">
        <v>56102</v>
      </c>
      <c r="D198" s="102">
        <v>1.6514595089118955E-2</v>
      </c>
      <c r="E198" s="30"/>
    </row>
    <row r="199" spans="2:5">
      <c r="B199" s="88" t="s">
        <v>105</v>
      </c>
      <c r="C199" s="101">
        <v>30650.1</v>
      </c>
      <c r="D199" s="102">
        <v>9.0223876321878886E-3</v>
      </c>
      <c r="E199" s="30"/>
    </row>
    <row r="200" spans="2:5">
      <c r="B200" s="88" t="s">
        <v>106</v>
      </c>
      <c r="C200" s="101">
        <v>29126</v>
      </c>
      <c r="D200" s="102">
        <v>8.57374240785852E-3</v>
      </c>
      <c r="E200" s="30"/>
    </row>
    <row r="201" spans="2:5">
      <c r="B201" s="88" t="s">
        <v>107</v>
      </c>
      <c r="C201" s="101">
        <v>1209.9000000000001</v>
      </c>
      <c r="D201" s="102">
        <v>3.5615501405163858E-4</v>
      </c>
      <c r="E201" s="30"/>
    </row>
    <row r="202" spans="2:5">
      <c r="B202" s="88" t="s">
        <v>108</v>
      </c>
      <c r="C202" s="101">
        <v>358.44</v>
      </c>
      <c r="D202" s="102">
        <v>1.0551302027991513E-4</v>
      </c>
      <c r="E202" s="30"/>
    </row>
    <row r="203" spans="2:5">
      <c r="B203" s="88" t="s">
        <v>109</v>
      </c>
      <c r="C203" s="101">
        <v>9280</v>
      </c>
      <c r="D203" s="102">
        <v>2.731728680386152E-3</v>
      </c>
      <c r="E203" s="30"/>
    </row>
    <row r="204" spans="2:5">
      <c r="B204" s="88" t="s">
        <v>110</v>
      </c>
      <c r="C204" s="101">
        <v>13514</v>
      </c>
      <c r="D204" s="102">
        <v>3.9780798908123343E-3</v>
      </c>
      <c r="E204" s="30"/>
    </row>
    <row r="205" spans="2:5">
      <c r="B205" s="88" t="s">
        <v>111</v>
      </c>
      <c r="C205" s="101">
        <v>171901.6</v>
      </c>
      <c r="D205" s="102">
        <v>5.0602212384080622E-2</v>
      </c>
      <c r="E205" s="30"/>
    </row>
    <row r="206" spans="2:5">
      <c r="B206" s="88" t="s">
        <v>112</v>
      </c>
      <c r="C206" s="101">
        <v>4852.26</v>
      </c>
      <c r="D206" s="102">
        <v>1.4283467464106154E-3</v>
      </c>
      <c r="E206" s="30"/>
    </row>
    <row r="207" spans="2:5">
      <c r="B207" s="88" t="s">
        <v>113</v>
      </c>
      <c r="C207" s="101">
        <v>1577.6</v>
      </c>
      <c r="D207" s="102">
        <v>4.6439387566564585E-4</v>
      </c>
      <c r="E207" s="30"/>
    </row>
    <row r="208" spans="2:5">
      <c r="B208" s="88" t="s">
        <v>114</v>
      </c>
      <c r="C208" s="101">
        <v>138826.25</v>
      </c>
      <c r="D208" s="102">
        <v>4.0865910421924362E-2</v>
      </c>
      <c r="E208" s="30"/>
    </row>
    <row r="209" spans="2:5">
      <c r="B209" s="88" t="s">
        <v>115</v>
      </c>
      <c r="C209" s="101">
        <v>35967.199999999997</v>
      </c>
      <c r="D209" s="102">
        <v>1.0587568081162155E-2</v>
      </c>
      <c r="E209" s="30"/>
    </row>
    <row r="210" spans="2:5">
      <c r="B210" s="88" t="s">
        <v>116</v>
      </c>
      <c r="C210" s="101">
        <v>119367.32</v>
      </c>
      <c r="D210" s="102">
        <v>3.5137837450951677E-2</v>
      </c>
      <c r="E210" s="30"/>
    </row>
    <row r="211" spans="2:5">
      <c r="B211" s="88" t="s">
        <v>117</v>
      </c>
      <c r="C211" s="101">
        <v>34591.199999999997</v>
      </c>
      <c r="D211" s="102">
        <v>1.0182518656139382E-2</v>
      </c>
      <c r="E211" s="30"/>
    </row>
    <row r="212" spans="2:5">
      <c r="B212" s="88" t="s">
        <v>118</v>
      </c>
      <c r="C212" s="101">
        <v>9048</v>
      </c>
      <c r="D212" s="102">
        <v>2.6634354633764982E-3</v>
      </c>
      <c r="E212" s="30"/>
    </row>
    <row r="213" spans="2:5">
      <c r="B213" s="88" t="s">
        <v>119</v>
      </c>
      <c r="C213" s="101">
        <v>9202</v>
      </c>
      <c r="D213" s="102">
        <v>2.7087680298398032E-3</v>
      </c>
      <c r="E213" s="30"/>
    </row>
    <row r="214" spans="2:5">
      <c r="B214" s="88" t="s">
        <v>120</v>
      </c>
      <c r="C214" s="101">
        <v>2511.5</v>
      </c>
      <c r="D214" s="102">
        <v>7.3930351086097209E-4</v>
      </c>
      <c r="E214" s="30"/>
    </row>
    <row r="215" spans="2:5">
      <c r="B215" s="88" t="s">
        <v>121</v>
      </c>
      <c r="C215" s="101">
        <v>1966.31</v>
      </c>
      <c r="D215" s="102">
        <v>5.788173945614326E-4</v>
      </c>
      <c r="E215" s="30"/>
    </row>
    <row r="216" spans="2:5">
      <c r="B216" s="103" t="s">
        <v>122</v>
      </c>
      <c r="C216" s="104">
        <v>-0.16</v>
      </c>
      <c r="D216" s="102">
        <v>-4.7098770351485384E-8</v>
      </c>
      <c r="E216" s="30"/>
    </row>
    <row r="217" spans="2:5" ht="15.75" customHeight="1">
      <c r="B217" s="29" t="s">
        <v>15</v>
      </c>
      <c r="C217" s="32">
        <f>C191</f>
        <v>3397116.2899999996</v>
      </c>
      <c r="D217" s="105">
        <v>1</v>
      </c>
      <c r="E217" s="22"/>
    </row>
    <row r="218" spans="2:5" s="87" customFormat="1" ht="15.75" customHeight="1">
      <c r="C218" s="95"/>
      <c r="D218" s="106"/>
      <c r="E218" s="107"/>
    </row>
    <row r="219" spans="2:5" s="87" customFormat="1" ht="15.75" customHeight="1">
      <c r="C219" s="95"/>
      <c r="D219" s="106"/>
      <c r="E219" s="107"/>
    </row>
    <row r="220" spans="2:5" s="87" customFormat="1" ht="15.75" customHeight="1">
      <c r="C220" s="95"/>
      <c r="D220" s="106"/>
      <c r="E220" s="107"/>
    </row>
    <row r="221" spans="2:5" s="87" customFormat="1" ht="15.75" customHeight="1">
      <c r="C221" s="95"/>
      <c r="D221" s="106"/>
      <c r="E221" s="107"/>
    </row>
    <row r="222" spans="2:5" s="87" customFormat="1" ht="15.75" customHeight="1">
      <c r="C222" s="95"/>
      <c r="D222" s="106"/>
      <c r="E222" s="107"/>
    </row>
    <row r="223" spans="2:5" s="87" customFormat="1" ht="15.75" customHeight="1">
      <c r="C223" s="95"/>
      <c r="D223" s="106"/>
      <c r="E223" s="107"/>
    </row>
    <row r="224" spans="2:5" s="87" customFormat="1" ht="15.75" customHeight="1">
      <c r="C224" s="95"/>
      <c r="D224" s="106"/>
      <c r="E224" s="107"/>
    </row>
    <row r="225" spans="2:7" s="87" customFormat="1" ht="15.75" customHeight="1">
      <c r="C225" s="95"/>
      <c r="D225" s="106"/>
      <c r="E225" s="107"/>
    </row>
    <row r="232" spans="2:7">
      <c r="B232" s="15" t="s">
        <v>123</v>
      </c>
    </row>
    <row r="234" spans="2:7" ht="28.5" customHeight="1">
      <c r="B234" s="53" t="s">
        <v>124</v>
      </c>
      <c r="C234" s="54" t="s">
        <v>44</v>
      </c>
      <c r="D234" s="80" t="s">
        <v>45</v>
      </c>
      <c r="E234" s="80" t="s">
        <v>125</v>
      </c>
      <c r="F234" s="108" t="s">
        <v>10</v>
      </c>
      <c r="G234" s="54" t="s">
        <v>64</v>
      </c>
    </row>
    <row r="235" spans="2:7">
      <c r="B235" s="39" t="s">
        <v>126</v>
      </c>
      <c r="C235" s="109">
        <v>0</v>
      </c>
      <c r="D235" s="110">
        <v>122575</v>
      </c>
      <c r="E235" s="110">
        <v>122575</v>
      </c>
      <c r="F235" s="111"/>
      <c r="G235" s="26"/>
    </row>
    <row r="236" spans="2:7">
      <c r="B236" s="41"/>
      <c r="C236" s="28"/>
      <c r="D236" s="28"/>
      <c r="E236" s="28"/>
      <c r="F236" s="28"/>
      <c r="G236" s="42"/>
    </row>
    <row r="237" spans="2:7" ht="19.5" customHeight="1">
      <c r="B237" s="29" t="s">
        <v>15</v>
      </c>
      <c r="C237" s="32">
        <f>SUM(C235:C236)</f>
        <v>0</v>
      </c>
      <c r="D237" s="32">
        <f>SUM(D235:D236)</f>
        <v>122575</v>
      </c>
      <c r="E237" s="32">
        <v>122575</v>
      </c>
      <c r="F237" s="112"/>
      <c r="G237" s="113"/>
    </row>
    <row r="238" spans="2:7" s="87" customFormat="1" ht="19.5" customHeight="1">
      <c r="C238" s="95"/>
      <c r="D238" s="95"/>
      <c r="E238" s="107"/>
      <c r="F238" s="107"/>
      <c r="G238" s="107"/>
    </row>
    <row r="239" spans="2:7" s="87" customFormat="1" ht="19.5" customHeight="1">
      <c r="C239" s="95"/>
      <c r="D239" s="95"/>
      <c r="E239" s="107"/>
      <c r="F239" s="107"/>
      <c r="G239" s="107"/>
    </row>
    <row r="240" spans="2:7" s="87" customFormat="1" ht="19.5" customHeight="1">
      <c r="C240" s="95"/>
      <c r="D240" s="95"/>
      <c r="E240" s="107"/>
      <c r="F240" s="107"/>
      <c r="G240" s="107"/>
    </row>
    <row r="241" spans="2:11" s="87" customFormat="1" ht="19.5" customHeight="1">
      <c r="C241" s="95"/>
      <c r="D241" s="95"/>
      <c r="E241" s="107"/>
      <c r="F241" s="107"/>
      <c r="G241" s="107"/>
      <c r="K241" s="114"/>
    </row>
    <row r="242" spans="2:11" s="87" customFormat="1" ht="19.5" customHeight="1">
      <c r="C242" s="95"/>
      <c r="D242" s="95"/>
      <c r="E242" s="107"/>
      <c r="F242" s="107"/>
      <c r="G242" s="107"/>
    </row>
    <row r="243" spans="2:11" s="87" customFormat="1" ht="19.5" hidden="1" customHeight="1">
      <c r="C243" s="95"/>
      <c r="D243" s="95"/>
      <c r="E243" s="107"/>
      <c r="F243" s="107"/>
      <c r="G243" s="107"/>
    </row>
    <row r="244" spans="2:11" hidden="1"/>
    <row r="245" spans="2:11" hidden="1"/>
    <row r="246" spans="2:11">
      <c r="B246" s="115"/>
      <c r="C246" s="115"/>
      <c r="D246" s="115"/>
      <c r="E246" s="115"/>
      <c r="F246" s="115"/>
    </row>
    <row r="247" spans="2:11" ht="27" customHeight="1">
      <c r="B247" s="82" t="s">
        <v>127</v>
      </c>
      <c r="C247" s="83" t="s">
        <v>44</v>
      </c>
      <c r="D247" s="22" t="s">
        <v>45</v>
      </c>
      <c r="E247" s="22" t="s">
        <v>125</v>
      </c>
      <c r="F247" s="116" t="s">
        <v>64</v>
      </c>
    </row>
    <row r="248" spans="2:11">
      <c r="B248" s="68" t="s">
        <v>128</v>
      </c>
      <c r="C248" s="109">
        <v>0</v>
      </c>
      <c r="D248" s="66">
        <v>4496789.45</v>
      </c>
      <c r="E248" s="67">
        <v>3082483.15</v>
      </c>
      <c r="F248" s="24"/>
    </row>
    <row r="249" spans="2:11">
      <c r="B249" s="27"/>
      <c r="C249" s="50"/>
      <c r="D249" s="50"/>
      <c r="E249" s="50"/>
      <c r="F249" s="26"/>
    </row>
    <row r="250" spans="2:11" ht="20.25" customHeight="1">
      <c r="B250" s="29" t="s">
        <v>15</v>
      </c>
      <c r="C250" s="32">
        <f>SUM(C248:C249)</f>
        <v>0</v>
      </c>
      <c r="D250" s="32">
        <f>SUM(D248:D249)</f>
        <v>4496789.45</v>
      </c>
      <c r="E250" s="117" t="e">
        <f>E248+#REF!</f>
        <v>#REF!</v>
      </c>
      <c r="F250" s="118"/>
    </row>
    <row r="254" spans="2:11">
      <c r="B254" s="15" t="s">
        <v>129</v>
      </c>
    </row>
    <row r="256" spans="2:11" ht="31.5" customHeight="1">
      <c r="B256" s="82" t="s">
        <v>130</v>
      </c>
      <c r="C256" s="83" t="s">
        <v>44</v>
      </c>
      <c r="D256" s="22" t="s">
        <v>45</v>
      </c>
      <c r="E256" s="119" t="s">
        <v>46</v>
      </c>
    </row>
    <row r="257" spans="2:7">
      <c r="B257" s="25" t="s">
        <v>131</v>
      </c>
      <c r="C257" s="50"/>
      <c r="D257" s="50">
        <v>7000</v>
      </c>
      <c r="E257" s="50">
        <v>7000</v>
      </c>
    </row>
    <row r="258" spans="2:7">
      <c r="B258" s="25" t="s">
        <v>132</v>
      </c>
      <c r="C258" s="50"/>
      <c r="D258" s="48">
        <f>D257</f>
        <v>7000</v>
      </c>
      <c r="E258" s="48">
        <f>E257</f>
        <v>7000</v>
      </c>
    </row>
    <row r="259" spans="2:7">
      <c r="B259" s="39" t="s">
        <v>133</v>
      </c>
      <c r="C259" s="50">
        <v>0</v>
      </c>
      <c r="D259" s="50">
        <v>4166473.51</v>
      </c>
      <c r="E259" s="50">
        <v>4166473.51</v>
      </c>
    </row>
    <row r="260" spans="2:7">
      <c r="B260" s="39" t="s">
        <v>134</v>
      </c>
      <c r="C260" s="34">
        <f>SUM(C259:C259)</f>
        <v>0</v>
      </c>
      <c r="D260" s="34">
        <f>SUM(D259:D259)</f>
        <v>4166473.51</v>
      </c>
      <c r="E260" s="34">
        <f>SUM(E259:E259)</f>
        <v>4166473.51</v>
      </c>
    </row>
    <row r="261" spans="2:7">
      <c r="B261" s="27"/>
      <c r="C261" s="31"/>
      <c r="D261" s="31"/>
      <c r="E261" s="31"/>
    </row>
    <row r="262" spans="2:7" ht="21.75" customHeight="1">
      <c r="B262" s="29" t="s">
        <v>15</v>
      </c>
      <c r="C262" s="32">
        <f>C260</f>
        <v>0</v>
      </c>
      <c r="D262" s="32">
        <f>D258+D260</f>
        <v>4173473.51</v>
      </c>
      <c r="E262" s="32">
        <f>E260+E258</f>
        <v>4173473.51</v>
      </c>
    </row>
    <row r="265" spans="2:7" ht="24" customHeight="1">
      <c r="B265" s="82" t="s">
        <v>135</v>
      </c>
      <c r="C265" s="83" t="s">
        <v>46</v>
      </c>
      <c r="D265" s="22" t="s">
        <v>136</v>
      </c>
      <c r="E265" s="120"/>
    </row>
    <row r="266" spans="2:7">
      <c r="B266" s="23" t="s">
        <v>137</v>
      </c>
      <c r="C266" s="121">
        <v>0</v>
      </c>
      <c r="D266" s="24"/>
      <c r="E266" s="37"/>
    </row>
    <row r="267" spans="2:7">
      <c r="B267" s="25"/>
      <c r="C267" s="40"/>
      <c r="D267" s="26"/>
      <c r="E267" s="37"/>
    </row>
    <row r="268" spans="2:7">
      <c r="B268" s="27"/>
      <c r="C268" s="42"/>
      <c r="D268" s="28"/>
      <c r="E268" s="37"/>
      <c r="F268" s="8"/>
      <c r="G268" s="8"/>
    </row>
    <row r="269" spans="2:7" ht="18" customHeight="1">
      <c r="B269" s="29" t="s">
        <v>15</v>
      </c>
      <c r="C269" s="32"/>
      <c r="D269" s="22"/>
      <c r="E269" s="8"/>
      <c r="F269" s="8"/>
      <c r="G269" s="8"/>
    </row>
    <row r="270" spans="2:7">
      <c r="F270" s="8"/>
      <c r="G270" s="8"/>
    </row>
    <row r="271" spans="2:7" ht="15">
      <c r="B271" t="s">
        <v>138</v>
      </c>
      <c r="F271" s="8"/>
      <c r="G271" s="8"/>
    </row>
    <row r="272" spans="2:7">
      <c r="F272" s="8"/>
      <c r="G272" s="8"/>
    </row>
    <row r="273" spans="2:7">
      <c r="F273" s="8"/>
      <c r="G273" s="8"/>
    </row>
    <row r="274" spans="2:7">
      <c r="B274" s="15" t="s">
        <v>139</v>
      </c>
      <c r="F274" s="8"/>
      <c r="G274" s="8"/>
    </row>
    <row r="275" spans="2:7" ht="12" customHeight="1">
      <c r="B275" s="15" t="s">
        <v>140</v>
      </c>
      <c r="F275" s="8"/>
      <c r="G275" s="8"/>
    </row>
    <row r="276" spans="2:7" ht="13.5">
      <c r="B276" s="173"/>
      <c r="C276" s="173"/>
      <c r="D276" s="173"/>
      <c r="E276" s="173"/>
      <c r="F276" s="8"/>
      <c r="G276" s="8"/>
    </row>
    <row r="277" spans="2:7">
      <c r="B277" s="122"/>
      <c r="C277" s="122"/>
      <c r="D277" s="122"/>
      <c r="E277" s="122"/>
      <c r="F277" s="8"/>
      <c r="G277" s="8"/>
    </row>
    <row r="278" spans="2:7">
      <c r="B278" s="168" t="s">
        <v>141</v>
      </c>
      <c r="C278" s="169"/>
      <c r="D278" s="169"/>
      <c r="E278" s="170"/>
      <c r="F278" s="8"/>
      <c r="G278" s="8"/>
    </row>
    <row r="279" spans="2:7">
      <c r="B279" s="156" t="s">
        <v>142</v>
      </c>
      <c r="C279" s="157"/>
      <c r="D279" s="157"/>
      <c r="E279" s="158"/>
      <c r="F279" s="8"/>
      <c r="G279" s="123"/>
    </row>
    <row r="280" spans="2:7">
      <c r="B280" s="159" t="s">
        <v>143</v>
      </c>
      <c r="C280" s="160"/>
      <c r="D280" s="160"/>
      <c r="E280" s="161"/>
      <c r="F280" s="8"/>
      <c r="G280" s="123"/>
    </row>
    <row r="281" spans="2:7">
      <c r="B281" s="162" t="s">
        <v>144</v>
      </c>
      <c r="C281" s="163"/>
      <c r="E281" s="124">
        <v>8016480.7400000002</v>
      </c>
      <c r="F281" s="8"/>
      <c r="G281" s="123"/>
    </row>
    <row r="282" spans="2:7">
      <c r="B282" s="150"/>
      <c r="C282" s="150"/>
      <c r="D282" s="8"/>
      <c r="F282" s="8"/>
      <c r="G282" s="123"/>
    </row>
    <row r="283" spans="2:7">
      <c r="B283" s="164" t="s">
        <v>145</v>
      </c>
      <c r="C283" s="164"/>
      <c r="D283" s="125"/>
      <c r="E283" s="126"/>
      <c r="F283" s="8"/>
      <c r="G283" s="8"/>
    </row>
    <row r="284" spans="2:7">
      <c r="B284" s="150"/>
      <c r="C284" s="150"/>
      <c r="D284" s="8"/>
      <c r="F284" s="8"/>
      <c r="G284" s="8"/>
    </row>
    <row r="285" spans="2:7">
      <c r="B285" s="164" t="s">
        <v>146</v>
      </c>
      <c r="C285" s="164"/>
      <c r="D285" s="125"/>
      <c r="E285" s="127">
        <f>SUM(D285:D286)</f>
        <v>122575</v>
      </c>
      <c r="F285" s="8"/>
      <c r="G285" s="8"/>
    </row>
    <row r="286" spans="2:7">
      <c r="B286" s="165" t="s">
        <v>147</v>
      </c>
      <c r="C286" s="166"/>
      <c r="D286" s="128">
        <v>122575</v>
      </c>
      <c r="E286" s="129"/>
      <c r="F286" s="8"/>
      <c r="G286" s="8"/>
    </row>
    <row r="287" spans="2:7">
      <c r="B287" s="150"/>
      <c r="C287" s="150"/>
      <c r="F287" s="8"/>
      <c r="G287" s="8"/>
    </row>
    <row r="288" spans="2:7">
      <c r="B288" s="167" t="s">
        <v>148</v>
      </c>
      <c r="C288" s="167"/>
      <c r="E288" s="130">
        <f>+E281+E283-E285</f>
        <v>7893905.7400000002</v>
      </c>
      <c r="F288" s="8"/>
      <c r="G288" s="123"/>
    </row>
    <row r="289" spans="2:11">
      <c r="B289" s="122"/>
      <c r="C289" s="122"/>
      <c r="D289" s="122"/>
      <c r="E289" s="122"/>
      <c r="F289" s="8"/>
      <c r="G289" s="8"/>
      <c r="K289" s="47"/>
    </row>
    <row r="290" spans="2:11">
      <c r="B290" s="122"/>
      <c r="C290" s="122"/>
      <c r="D290" s="122"/>
      <c r="E290" s="122"/>
      <c r="F290" s="8"/>
      <c r="G290" s="8"/>
    </row>
    <row r="291" spans="2:11">
      <c r="B291" s="168" t="s">
        <v>149</v>
      </c>
      <c r="C291" s="169"/>
      <c r="D291" s="169"/>
      <c r="E291" s="170"/>
      <c r="F291" s="8"/>
      <c r="G291" s="8"/>
    </row>
    <row r="292" spans="2:11">
      <c r="B292" s="156" t="s">
        <v>150</v>
      </c>
      <c r="C292" s="157"/>
      <c r="D292" s="157"/>
      <c r="E292" s="158"/>
      <c r="F292" s="8"/>
      <c r="G292" s="8"/>
    </row>
    <row r="293" spans="2:11">
      <c r="B293" s="159" t="s">
        <v>143</v>
      </c>
      <c r="C293" s="160"/>
      <c r="D293" s="160"/>
      <c r="E293" s="161"/>
      <c r="F293" s="8"/>
      <c r="G293" s="8"/>
    </row>
    <row r="294" spans="2:11">
      <c r="B294" s="162" t="s">
        <v>151</v>
      </c>
      <c r="C294" s="163"/>
      <c r="E294" s="131">
        <v>3411673.33</v>
      </c>
      <c r="F294" s="8"/>
      <c r="G294" s="8"/>
    </row>
    <row r="295" spans="2:11">
      <c r="B295" s="150"/>
      <c r="C295" s="150"/>
      <c r="F295" s="8"/>
      <c r="G295" s="8"/>
    </row>
    <row r="296" spans="2:11">
      <c r="B296" s="151" t="s">
        <v>152</v>
      </c>
      <c r="C296" s="151"/>
      <c r="D296" s="125"/>
      <c r="E296" s="132">
        <f>SUM(D296:D297)</f>
        <v>19409.14</v>
      </c>
      <c r="F296" s="8"/>
      <c r="G296" s="8"/>
    </row>
    <row r="297" spans="2:11">
      <c r="B297" s="153" t="s">
        <v>153</v>
      </c>
      <c r="C297" s="154"/>
      <c r="D297" s="128">
        <v>19409.14</v>
      </c>
      <c r="E297" s="133"/>
      <c r="F297" s="8"/>
      <c r="G297" s="8"/>
    </row>
    <row r="298" spans="2:11">
      <c r="B298" s="150"/>
      <c r="C298" s="150"/>
      <c r="D298" s="134"/>
      <c r="F298" s="8"/>
      <c r="G298" s="8"/>
    </row>
    <row r="299" spans="2:11">
      <c r="B299" s="151" t="s">
        <v>154</v>
      </c>
      <c r="C299" s="151"/>
      <c r="D299" s="135"/>
      <c r="E299" s="132">
        <f>SUM(D300:D301)</f>
        <v>4852.1000000000004</v>
      </c>
      <c r="F299" s="8"/>
      <c r="G299" s="8"/>
    </row>
    <row r="300" spans="2:11">
      <c r="B300" s="152" t="s">
        <v>155</v>
      </c>
      <c r="C300" s="152"/>
      <c r="D300" s="128">
        <v>-0.16</v>
      </c>
      <c r="E300" s="133"/>
      <c r="F300" s="8"/>
      <c r="G300" s="8"/>
    </row>
    <row r="301" spans="2:11">
      <c r="B301" s="153" t="s">
        <v>156</v>
      </c>
      <c r="C301" s="154"/>
      <c r="D301" s="128">
        <v>4852.26</v>
      </c>
      <c r="E301" s="133"/>
      <c r="F301" s="8"/>
      <c r="G301" s="8"/>
    </row>
    <row r="302" spans="2:11">
      <c r="B302" s="150"/>
      <c r="C302" s="150"/>
      <c r="D302" s="134"/>
      <c r="F302" s="8"/>
      <c r="G302" s="8"/>
    </row>
    <row r="303" spans="2:11">
      <c r="B303" s="136" t="s">
        <v>157</v>
      </c>
      <c r="E303" s="130">
        <f>+E294-E296+E299</f>
        <v>3397116.29</v>
      </c>
      <c r="F303" s="123"/>
      <c r="G303" s="123"/>
    </row>
    <row r="304" spans="2:11">
      <c r="F304" s="137"/>
      <c r="G304" s="8"/>
    </row>
    <row r="305" spans="2:7">
      <c r="F305" s="8"/>
      <c r="G305" s="8"/>
    </row>
    <row r="306" spans="2:7">
      <c r="F306" s="138"/>
      <c r="G306" s="8"/>
    </row>
    <row r="307" spans="2:7">
      <c r="F307" s="138"/>
      <c r="G307" s="8"/>
    </row>
    <row r="308" spans="2:7">
      <c r="F308" s="8"/>
      <c r="G308" s="8"/>
    </row>
    <row r="309" spans="2:7">
      <c r="B309" s="155" t="s">
        <v>158</v>
      </c>
      <c r="C309" s="155"/>
      <c r="D309" s="155"/>
      <c r="E309" s="155"/>
      <c r="F309" s="155"/>
      <c r="G309" s="8"/>
    </row>
    <row r="310" spans="2:7">
      <c r="B310" s="139"/>
      <c r="C310" s="139"/>
      <c r="D310" s="139"/>
      <c r="E310" s="139"/>
      <c r="F310" s="139"/>
      <c r="G310" s="8"/>
    </row>
    <row r="311" spans="2:7">
      <c r="B311" s="139"/>
      <c r="C311" s="139"/>
      <c r="D311" s="139"/>
      <c r="E311" s="139"/>
      <c r="F311" s="139"/>
      <c r="G311" s="8"/>
    </row>
    <row r="312" spans="2:7" ht="21" customHeight="1">
      <c r="B312" s="53" t="s">
        <v>159</v>
      </c>
      <c r="C312" s="54" t="s">
        <v>44</v>
      </c>
      <c r="D312" s="80" t="s">
        <v>45</v>
      </c>
      <c r="E312" s="80" t="s">
        <v>46</v>
      </c>
      <c r="F312" s="8"/>
      <c r="G312" s="8"/>
    </row>
    <row r="313" spans="2:7">
      <c r="B313" s="23" t="s">
        <v>160</v>
      </c>
      <c r="C313" s="140">
        <v>0</v>
      </c>
      <c r="D313" s="121"/>
      <c r="E313" s="121"/>
      <c r="F313" s="8"/>
      <c r="G313" s="8"/>
    </row>
    <row r="314" spans="2:7">
      <c r="B314" s="25"/>
      <c r="C314" s="141">
        <v>0</v>
      </c>
      <c r="D314" s="40"/>
      <c r="E314" s="40"/>
      <c r="F314" s="8"/>
      <c r="G314" s="8"/>
    </row>
    <row r="315" spans="2:7">
      <c r="B315" s="27"/>
      <c r="C315" s="142">
        <v>0</v>
      </c>
      <c r="D315" s="143">
        <v>0</v>
      </c>
      <c r="E315" s="143">
        <v>0</v>
      </c>
      <c r="F315" s="8"/>
      <c r="G315" s="8"/>
    </row>
    <row r="316" spans="2:7" ht="21" customHeight="1">
      <c r="B316" s="29" t="s">
        <v>15</v>
      </c>
      <c r="C316" s="22"/>
      <c r="D316" s="22"/>
      <c r="E316" s="22"/>
      <c r="F316" s="8"/>
      <c r="G316" s="8"/>
    </row>
    <row r="317" spans="2:7">
      <c r="F317" s="8"/>
      <c r="G317" s="8"/>
    </row>
    <row r="318" spans="2:7">
      <c r="F318" s="8"/>
      <c r="G318" s="8"/>
    </row>
    <row r="319" spans="2:7">
      <c r="F319" s="8"/>
      <c r="G319" s="8"/>
    </row>
    <row r="320" spans="2:7">
      <c r="F320" s="8"/>
      <c r="G320" s="8"/>
    </row>
    <row r="321" spans="2:7">
      <c r="B321" s="47" t="s">
        <v>161</v>
      </c>
      <c r="F321" s="8"/>
      <c r="G321" s="8"/>
    </row>
    <row r="322" spans="2:7" ht="12" customHeight="1">
      <c r="F322" s="8"/>
      <c r="G322" s="8"/>
    </row>
    <row r="323" spans="2:7" ht="12" customHeight="1">
      <c r="F323" s="8"/>
      <c r="G323" s="8"/>
    </row>
    <row r="324" spans="2:7" ht="12" customHeight="1">
      <c r="F324" s="8"/>
      <c r="G324" s="8"/>
    </row>
    <row r="325" spans="2:7" ht="12" customHeight="1">
      <c r="F325" s="8"/>
      <c r="G325" s="8"/>
    </row>
    <row r="326" spans="2:7" ht="12" customHeight="1">
      <c r="F326" s="8"/>
      <c r="G326" s="8"/>
    </row>
    <row r="327" spans="2:7" ht="12" customHeight="1">
      <c r="F327" s="8"/>
      <c r="G327" s="8"/>
    </row>
    <row r="328" spans="2:7" ht="12" customHeight="1">
      <c r="F328" s="8"/>
      <c r="G328" s="8"/>
    </row>
    <row r="329" spans="2:7" ht="12" customHeight="1">
      <c r="F329" s="8"/>
      <c r="G329" s="8"/>
    </row>
    <row r="330" spans="2:7" ht="12" customHeight="1">
      <c r="F330" s="8"/>
      <c r="G330" s="8"/>
    </row>
    <row r="331" spans="2:7" ht="12" customHeight="1">
      <c r="F331" s="8"/>
      <c r="G331" s="8"/>
    </row>
    <row r="332" spans="2:7" ht="12" customHeight="1">
      <c r="F332" s="8"/>
      <c r="G332" s="8"/>
    </row>
    <row r="333" spans="2:7" ht="12" customHeight="1">
      <c r="F333" s="8"/>
      <c r="G333" s="8"/>
    </row>
    <row r="334" spans="2:7" ht="12" customHeight="1">
      <c r="F334" s="8"/>
      <c r="G334" s="8"/>
    </row>
    <row r="335" spans="2:7">
      <c r="C335" s="122"/>
      <c r="D335" s="122"/>
      <c r="E335" s="122"/>
    </row>
    <row r="336" spans="2:7">
      <c r="B336" s="144" t="s">
        <v>162</v>
      </c>
      <c r="C336" s="122"/>
      <c r="D336" s="122"/>
      <c r="E336" s="122"/>
    </row>
    <row r="337" spans="2:7">
      <c r="B337" s="145" t="s">
        <v>163</v>
      </c>
      <c r="C337" s="122"/>
      <c r="D337" s="148" t="s">
        <v>164</v>
      </c>
      <c r="E337" s="148"/>
      <c r="F337" s="8"/>
      <c r="G337" s="146"/>
    </row>
    <row r="338" spans="2:7">
      <c r="B338" s="145" t="s">
        <v>165</v>
      </c>
      <c r="C338" s="122"/>
      <c r="D338" s="149" t="s">
        <v>166</v>
      </c>
      <c r="E338" s="149"/>
      <c r="F338" s="147"/>
      <c r="G338" s="147"/>
    </row>
    <row r="339" spans="2:7">
      <c r="B339" s="145"/>
      <c r="C339" s="122"/>
      <c r="D339" s="145"/>
      <c r="E339" s="145"/>
      <c r="F339" s="147"/>
      <c r="G339" s="147"/>
    </row>
    <row r="340" spans="2:7">
      <c r="B340" s="145"/>
      <c r="C340" s="122"/>
      <c r="D340" s="145"/>
      <c r="E340" s="145"/>
      <c r="F340" s="147"/>
      <c r="G340" s="147"/>
    </row>
  </sheetData>
  <mergeCells count="38">
    <mergeCell ref="D126:E126"/>
    <mergeCell ref="A2:K2"/>
    <mergeCell ref="A3:K3"/>
    <mergeCell ref="A4:K4"/>
    <mergeCell ref="A9:K9"/>
    <mergeCell ref="D71:E71"/>
    <mergeCell ref="B283:C283"/>
    <mergeCell ref="D133:E133"/>
    <mergeCell ref="D141:E141"/>
    <mergeCell ref="D149:E149"/>
    <mergeCell ref="D173:E173"/>
    <mergeCell ref="D184:E184"/>
    <mergeCell ref="B276:E276"/>
    <mergeCell ref="B278:E278"/>
    <mergeCell ref="B279:E279"/>
    <mergeCell ref="B280:E280"/>
    <mergeCell ref="B281:C281"/>
    <mergeCell ref="B282:C282"/>
    <mergeCell ref="B297:C297"/>
    <mergeCell ref="B284:C284"/>
    <mergeCell ref="B285:C285"/>
    <mergeCell ref="B286:C286"/>
    <mergeCell ref="B287:C287"/>
    <mergeCell ref="B288:C288"/>
    <mergeCell ref="B291:E291"/>
    <mergeCell ref="B292:E292"/>
    <mergeCell ref="B293:E293"/>
    <mergeCell ref="B294:C294"/>
    <mergeCell ref="B295:C295"/>
    <mergeCell ref="B296:C296"/>
    <mergeCell ref="D337:E337"/>
    <mergeCell ref="D338:E338"/>
    <mergeCell ref="B298:C298"/>
    <mergeCell ref="B299:C299"/>
    <mergeCell ref="B300:C300"/>
    <mergeCell ref="B301:C301"/>
    <mergeCell ref="B302:C302"/>
    <mergeCell ref="B309:F309"/>
  </mergeCells>
  <dataValidations count="4">
    <dataValidation allowBlank="1" showInputMessage="1" showErrorMessage="1" prompt="Especificar origen de dicho recurso: Federal, Estatal, Municipal, Particulares." sqref="D122 D129 D137"/>
    <dataValidation allowBlank="1" showInputMessage="1" showErrorMessage="1" prompt="Características cualitativas significativas que les impacten financieramente." sqref="D102:E102 E122 E129 E137"/>
    <dataValidation allowBlank="1" showInputMessage="1" showErrorMessage="1" prompt="Corresponde al número de la cuenta de acuerdo al Plan de Cuentas emitido por el CONAC (DOF 22/11/2010)." sqref="B102"/>
    <dataValidation allowBlank="1" showInputMessage="1" showErrorMessage="1" prompt="Saldo final del periodo que corresponde la cuenta pública presentada (mensual:  enero, febrero, marzo, etc.; trimestral: 1er, 2do, 3ro. o 4to.)." sqref="C102 C122 C129 C137"/>
  </dataValidations>
  <pageMargins left="0.47244094488188981" right="0.70866141732283472" top="0.39370078740157483" bottom="0.74803149606299213" header="0.31496062992125984" footer="0.31496062992125984"/>
  <pageSetup scale="50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2017-07-05T21:03:29Z</dcterms:modified>
</cp:coreProperties>
</file>